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0" documentId="13_ncr:1_{D022034E-4B6B-49D9-88B1-7B729E2E5DB0}" xr6:coauthVersionLast="47" xr6:coauthVersionMax="47" xr10:uidLastSave="{00000000-0000-0000-0000-000000000000}"/>
  <bookViews>
    <workbookView xWindow="660" yWindow="345" windowWidth="14100" windowHeight="15135" xr2:uid="{A44BCB3C-D8B2-481B-86B2-EA4998F4268F}"/>
    <workbookView xWindow="390" yWindow="390" windowWidth="8535" windowHeight="15135" firstSheet="1" activeTab="6" xr2:uid="{F6E11274-ACF3-484A-BC46-16D7DEAFD6DB}"/>
  </bookViews>
  <sheets>
    <sheet name="Naslovnica" sheetId="3" r:id="rId1"/>
    <sheet name="rekapitualcija_dogradnja" sheetId="28" r:id="rId2"/>
    <sheet name="a. građevinsko obrtnički" sheetId="1" r:id="rId3"/>
    <sheet name="b. vodovod i odvodnja" sheetId="33" r:id="rId4"/>
    <sheet name="c. elektro radovi" sheetId="32" r:id="rId5"/>
    <sheet name="d. strojarski" sheetId="35" r:id="rId6"/>
    <sheet name="e.vanjsko uređenje" sheetId="34" r:id="rId7"/>
    <sheet name="f.dizalo" sheetId="44" r:id="rId8"/>
    <sheet name="opći uvjeti" sheetId="36" r:id="rId9"/>
  </sheets>
  <definedNames>
    <definedName name="__shared_1_0_0">NA()</definedName>
    <definedName name="__shared_1_1_0">NA()</definedName>
    <definedName name="__shared_1_2_0">NA()</definedName>
    <definedName name="__shared_1_3_0">NA()</definedName>
    <definedName name="__shared_1_4_0">NA()</definedName>
    <definedName name="__shared_1_5_0">NA()</definedName>
    <definedName name="__shared_1_6_0">NA()</definedName>
    <definedName name="__shared_1_7_0">NA()</definedName>
    <definedName name="__shared_1_8_0">NA()</definedName>
    <definedName name="_xlnm._FilterDatabase" localSheetId="2" hidden="1">'a. građevinsko obrtnički'!$D$1:$F$1302</definedName>
    <definedName name="_Hlk44662079" localSheetId="0">Naslovnica!$B$9</definedName>
    <definedName name="_xlnm.Print_Titles" localSheetId="2">'a. građevinsko obrtnički'!$38:$38</definedName>
    <definedName name="_xlnm.Print_Titles" localSheetId="3">'b. vodovod i odvodnja'!$21:$21</definedName>
    <definedName name="_xlnm.Print_Titles" localSheetId="4">'c. elektro radovi'!$22:$22</definedName>
    <definedName name="_xlnm.Print_Titles" localSheetId="5">'d. strojarski'!$18:$18</definedName>
    <definedName name="_xlnm.Print_Titles" localSheetId="6">'e.vanjsko uređenje'!$34:$34</definedName>
    <definedName name="_xlnm.Print_Titles" localSheetId="7">f.dizalo!$14:$14</definedName>
    <definedName name="kk_1">#REF!</definedName>
    <definedName name="kk1i">#REF!</definedName>
    <definedName name="kk1p">#REF!</definedName>
    <definedName name="kk1v">#REF!</definedName>
    <definedName name="kk2i">#REF!</definedName>
    <definedName name="kk2p">#REF!</definedName>
    <definedName name="kk2v">#REF!</definedName>
    <definedName name="kk3i">#REF!</definedName>
    <definedName name="kk3p">#REF!</definedName>
    <definedName name="kk3v">#REF!</definedName>
    <definedName name="kk4i">#REF!</definedName>
    <definedName name="kk4p">#REF!</definedName>
    <definedName name="kk4v">#REF!</definedName>
    <definedName name="kk5i">#REF!</definedName>
    <definedName name="kk5p">#REF!</definedName>
    <definedName name="kk5v">#REF!</definedName>
    <definedName name="kk6i">#REF!</definedName>
    <definedName name="kk6p">#REF!</definedName>
    <definedName name="kk6v">#REF!</definedName>
    <definedName name="krov">#REF!</definedName>
    <definedName name="krov_1">#REF!</definedName>
    <definedName name="krov_2">#REF!</definedName>
    <definedName name="_xlnm.Print_Area" localSheetId="2">'a. građevinsko obrtnički'!$A$1:$F$1315</definedName>
    <definedName name="_xlnm.Print_Area" localSheetId="4">'c. elektro radovi'!$A$1:$F$477</definedName>
    <definedName name="_xlnm.Print_Area" localSheetId="5">'d. strojarski'!$A$1:$F$268</definedName>
    <definedName name="_xlnm.Print_Area" localSheetId="6">'e.vanjsko uređenje'!$A$1:$F$328</definedName>
    <definedName name="_xlnm.Print_Area" localSheetId="0">Naslovnica!$A$1:$B$49</definedName>
    <definedName name="_xlnm.Print_Area" localSheetId="1">rekapitualcija_dogradnja!$A$1:$C$30</definedName>
    <definedName name="rk_1">#REF!</definedName>
    <definedName name="rk1v">#REF!</definedName>
    <definedName name="rkh">#REF!</definedName>
    <definedName name="rkv">#REF!</definedName>
    <definedName name="SHARED_FORMULA_10_103_10_103_2">NA()</definedName>
    <definedName name="SHARED_FORMULA_10_39_10_39_2">NA()</definedName>
    <definedName name="SHARED_FORMULA_11_103_11_103_2">NA()</definedName>
    <definedName name="SHARED_FORMULA_11_39_11_39_2">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326" i="34" l="1"/>
  <c r="F323" i="34"/>
  <c r="A161" i="33"/>
  <c r="A113" i="33"/>
  <c r="F64" i="34"/>
  <c r="F83" i="34"/>
  <c r="A160" i="32"/>
  <c r="F155" i="32"/>
  <c r="F103" i="33" l="1"/>
  <c r="F102" i="33"/>
  <c r="F98" i="33"/>
  <c r="F97" i="33"/>
  <c r="F939" i="1"/>
  <c r="F938" i="1"/>
  <c r="F937" i="1"/>
  <c r="F936" i="1"/>
  <c r="F935" i="1"/>
  <c r="F934" i="1"/>
  <c r="F933" i="1"/>
  <c r="F932" i="1"/>
  <c r="F931" i="1"/>
  <c r="F929" i="1"/>
  <c r="F910" i="1"/>
  <c r="A463" i="1" l="1"/>
  <c r="A453" i="1"/>
  <c r="A441" i="1"/>
  <c r="A443" i="1" s="1"/>
  <c r="A429" i="1"/>
  <c r="A431" i="1" s="1"/>
  <c r="F414" i="1"/>
  <c r="F402" i="1"/>
  <c r="F304" i="1" l="1"/>
  <c r="F294" i="1"/>
  <c r="F192" i="1"/>
  <c r="A287" i="33" l="1"/>
  <c r="A290" i="33" s="1"/>
  <c r="A293" i="33" s="1"/>
  <c r="A298" i="33" s="1"/>
  <c r="A207" i="33"/>
  <c r="A209" i="33" s="1"/>
  <c r="A211" i="33" s="1"/>
  <c r="A212" i="33" s="1"/>
  <c r="A214" i="33" s="1"/>
  <c r="A216" i="33" s="1"/>
  <c r="A217" i="33" s="1"/>
  <c r="A205" i="33"/>
  <c r="A219" i="33" s="1"/>
  <c r="A224" i="33" s="1"/>
  <c r="A250" i="33" s="1"/>
  <c r="A255" i="33" s="1"/>
  <c r="A258" i="33" s="1"/>
  <c r="A261" i="33" s="1"/>
  <c r="A264" i="33" s="1"/>
  <c r="A267" i="33" s="1"/>
  <c r="A166" i="33"/>
  <c r="A152" i="33"/>
  <c r="A144" i="33"/>
  <c r="A145" i="33" s="1"/>
  <c r="A138" i="33"/>
  <c r="A139" i="33" s="1"/>
  <c r="A140" i="33" s="1"/>
  <c r="A126" i="33"/>
  <c r="A127" i="33" s="1"/>
  <c r="A128" i="33" s="1"/>
  <c r="A129" i="33" s="1"/>
  <c r="A109" i="33"/>
  <c r="A117" i="33" s="1"/>
  <c r="A131" i="33" s="1"/>
  <c r="A135" i="33" s="1"/>
  <c r="A142" i="33" s="1"/>
  <c r="A147" i="33" s="1"/>
  <c r="A150" i="33" s="1"/>
  <c r="A154" i="33" s="1"/>
  <c r="A157" i="33" s="1"/>
  <c r="A164" i="33" s="1"/>
  <c r="A35" i="33"/>
  <c r="A38" i="33" s="1"/>
  <c r="A41" i="33" s="1"/>
  <c r="A44" i="33" s="1"/>
  <c r="A47" i="33" s="1"/>
  <c r="A54" i="33" s="1"/>
  <c r="A61" i="33" s="1"/>
  <c r="A66" i="33" s="1"/>
  <c r="A71" i="33" s="1"/>
  <c r="A79" i="33" s="1"/>
  <c r="A87" i="33" s="1"/>
  <c r="B10" i="34"/>
  <c r="B8" i="34"/>
  <c r="A8" i="34"/>
  <c r="B6" i="34"/>
  <c r="B3" i="34"/>
  <c r="A3" i="34"/>
  <c r="B232" i="34"/>
  <c r="B13" i="34" s="1"/>
  <c r="A232" i="34"/>
  <c r="A13" i="34" s="1"/>
  <c r="F230" i="34"/>
  <c r="F227" i="34"/>
  <c r="F224" i="34"/>
  <c r="F221" i="34"/>
  <c r="F218" i="34"/>
  <c r="F217" i="34"/>
  <c r="F214" i="34"/>
  <c r="F213" i="34"/>
  <c r="F212" i="34"/>
  <c r="F211" i="34"/>
  <c r="F210" i="34"/>
  <c r="F209" i="34"/>
  <c r="F208" i="34"/>
  <c r="F207" i="34"/>
  <c r="F206" i="34"/>
  <c r="F205" i="34"/>
  <c r="F204" i="34"/>
  <c r="F203" i="34"/>
  <c r="B196" i="34"/>
  <c r="B12" i="34" s="1"/>
  <c r="A196" i="34"/>
  <c r="A12" i="34" s="1"/>
  <c r="F194" i="34"/>
  <c r="F191" i="34"/>
  <c r="F190" i="34"/>
  <c r="F189" i="34"/>
  <c r="F186" i="34"/>
  <c r="F185" i="34"/>
  <c r="F184" i="34"/>
  <c r="F183" i="34"/>
  <c r="B176" i="34"/>
  <c r="B11" i="34" s="1"/>
  <c r="A176" i="34"/>
  <c r="A11" i="34" s="1"/>
  <c r="F174" i="34"/>
  <c r="F171" i="34"/>
  <c r="F168" i="34"/>
  <c r="F165" i="34"/>
  <c r="F162" i="34"/>
  <c r="F159" i="34"/>
  <c r="F158" i="34"/>
  <c r="A153" i="34"/>
  <c r="A10" i="34" s="1"/>
  <c r="F151" i="34"/>
  <c r="F150" i="34"/>
  <c r="F147" i="34"/>
  <c r="F146" i="34"/>
  <c r="F143" i="34"/>
  <c r="F142" i="34"/>
  <c r="F141" i="34"/>
  <c r="F138" i="34"/>
  <c r="F135" i="34"/>
  <c r="F134" i="34"/>
  <c r="F131" i="34"/>
  <c r="A124" i="34"/>
  <c r="A6" i="34" s="1"/>
  <c r="F123" i="34"/>
  <c r="F122" i="34"/>
  <c r="F121" i="34"/>
  <c r="F120" i="34"/>
  <c r="F119" i="34"/>
  <c r="F118" i="34"/>
  <c r="F117" i="34"/>
  <c r="F116" i="34"/>
  <c r="F115" i="34"/>
  <c r="F114" i="34"/>
  <c r="F113" i="34"/>
  <c r="F112" i="34"/>
  <c r="F111" i="34"/>
  <c r="F110" i="34"/>
  <c r="F109" i="34"/>
  <c r="F108" i="34"/>
  <c r="F107" i="34"/>
  <c r="F106" i="34"/>
  <c r="F105" i="34"/>
  <c r="F104" i="34"/>
  <c r="F103" i="34"/>
  <c r="F102" i="34"/>
  <c r="F101" i="34"/>
  <c r="F100" i="34"/>
  <c r="F99" i="34"/>
  <c r="F98" i="34"/>
  <c r="F97" i="34"/>
  <c r="F96" i="34"/>
  <c r="F95" i="34"/>
  <c r="F94" i="34"/>
  <c r="F93" i="34"/>
  <c r="F92" i="34"/>
  <c r="F91" i="34"/>
  <c r="F90" i="34"/>
  <c r="F89" i="34"/>
  <c r="F88" i="34"/>
  <c r="F87" i="34"/>
  <c r="F86" i="34"/>
  <c r="F85" i="34"/>
  <c r="F84" i="34"/>
  <c r="F82" i="34"/>
  <c r="F81" i="34"/>
  <c r="F80" i="34"/>
  <c r="F77" i="34"/>
  <c r="F76" i="34"/>
  <c r="B69" i="34"/>
  <c r="B5" i="34" s="1"/>
  <c r="A69" i="34"/>
  <c r="A5" i="34" s="1"/>
  <c r="F67" i="34"/>
  <c r="F61" i="34"/>
  <c r="F60" i="34"/>
  <c r="F57" i="34"/>
  <c r="F54" i="34"/>
  <c r="F51" i="34"/>
  <c r="F48" i="34"/>
  <c r="F45" i="34"/>
  <c r="F42" i="34"/>
  <c r="F41" i="34"/>
  <c r="A15" i="34"/>
  <c r="A319" i="34"/>
  <c r="A322" i="34" s="1"/>
  <c r="A325" i="34" s="1"/>
  <c r="A306" i="34"/>
  <c r="A283" i="34"/>
  <c r="A286" i="34" s="1"/>
  <c r="A289" i="34" s="1"/>
  <c r="A295" i="34" s="1"/>
  <c r="A260" i="34"/>
  <c r="A263" i="34" s="1"/>
  <c r="A266" i="34" s="1"/>
  <c r="A269" i="34" s="1"/>
  <c r="A272" i="34" s="1"/>
  <c r="A253" i="34"/>
  <c r="A17" i="34" s="1"/>
  <c r="A241" i="34"/>
  <c r="A244" i="34" s="1"/>
  <c r="A247" i="34" s="1"/>
  <c r="A250" i="34" s="1"/>
  <c r="A325" i="32"/>
  <c r="F325" i="32"/>
  <c r="F69" i="34" l="1"/>
  <c r="F5" i="34" s="1"/>
  <c r="F176" i="34"/>
  <c r="F11" i="34" s="1"/>
  <c r="F124" i="34"/>
  <c r="F6" i="34" s="1"/>
  <c r="F232" i="34"/>
  <c r="F13" i="34" s="1"/>
  <c r="F196" i="34"/>
  <c r="F12" i="34" s="1"/>
  <c r="F153" i="34"/>
  <c r="F10" i="34" s="1"/>
  <c r="F299" i="33" l="1"/>
  <c r="F298" i="33"/>
  <c r="F297" i="33"/>
  <c r="F296" i="33"/>
  <c r="F295" i="33"/>
  <c r="F294" i="33"/>
  <c r="F293" i="33"/>
  <c r="F292" i="33"/>
  <c r="F291" i="33"/>
  <c r="F290" i="33"/>
  <c r="F289" i="33"/>
  <c r="F288" i="33"/>
  <c r="F285" i="33"/>
  <c r="F269" i="33"/>
  <c r="F268" i="33"/>
  <c r="F265" i="33"/>
  <c r="F264" i="33"/>
  <c r="F263" i="33"/>
  <c r="F262" i="33"/>
  <c r="F261" i="33"/>
  <c r="F260" i="33"/>
  <c r="F259" i="33"/>
  <c r="F258" i="33"/>
  <c r="F257" i="33"/>
  <c r="F256" i="33"/>
  <c r="F255" i="33"/>
  <c r="F254" i="33"/>
  <c r="F253" i="33"/>
  <c r="F252" i="33"/>
  <c r="F251" i="33"/>
  <c r="F250" i="33"/>
  <c r="F249" i="33"/>
  <c r="F248" i="33"/>
  <c r="F247" i="33"/>
  <c r="F246" i="33"/>
  <c r="F245" i="33"/>
  <c r="F244" i="33"/>
  <c r="F243" i="33"/>
  <c r="F242" i="33"/>
  <c r="F241" i="33"/>
  <c r="F240" i="33"/>
  <c r="F239" i="33"/>
  <c r="F238" i="33"/>
  <c r="F237" i="33"/>
  <c r="F236" i="33"/>
  <c r="F235" i="33"/>
  <c r="F234" i="33"/>
  <c r="F233" i="33"/>
  <c r="F232" i="33"/>
  <c r="F231" i="33"/>
  <c r="F230" i="33"/>
  <c r="F229" i="33"/>
  <c r="F228" i="33"/>
  <c r="F227" i="33"/>
  <c r="F226" i="33"/>
  <c r="F225" i="33"/>
  <c r="F221" i="33"/>
  <c r="F220" i="33"/>
  <c r="F219" i="33"/>
  <c r="F218" i="33"/>
  <c r="F217" i="33"/>
  <c r="F216" i="33"/>
  <c r="F215" i="33"/>
  <c r="F214" i="33"/>
  <c r="F213" i="33"/>
  <c r="F212" i="33"/>
  <c r="F211" i="33"/>
  <c r="F210" i="33"/>
  <c r="F209" i="33"/>
  <c r="F208" i="33"/>
  <c r="F207" i="33"/>
  <c r="F206" i="33"/>
  <c r="F202" i="33"/>
  <c r="F201" i="33"/>
  <c r="F200" i="33"/>
  <c r="F199" i="33"/>
  <c r="F198" i="33"/>
  <c r="F197" i="33"/>
  <c r="F196" i="33"/>
  <c r="F195" i="33"/>
  <c r="F194" i="33"/>
  <c r="F193" i="33"/>
  <c r="F192" i="33"/>
  <c r="F191" i="33"/>
  <c r="F190" i="33"/>
  <c r="F189" i="33"/>
  <c r="F188" i="33"/>
  <c r="F187" i="33"/>
  <c r="F186" i="33"/>
  <c r="F185" i="33"/>
  <c r="F184" i="33"/>
  <c r="F183" i="33"/>
  <c r="F182" i="33"/>
  <c r="F181" i="33"/>
  <c r="F180" i="33"/>
  <c r="F99" i="33"/>
  <c r="F100" i="33"/>
  <c r="F101" i="33"/>
  <c r="F105" i="33"/>
  <c r="F106" i="33"/>
  <c r="F107" i="33"/>
  <c r="F108" i="33"/>
  <c r="F109" i="33"/>
  <c r="F110" i="33"/>
  <c r="F111" i="33"/>
  <c r="F112" i="33"/>
  <c r="F113" i="33"/>
  <c r="F114" i="33"/>
  <c r="F115" i="33"/>
  <c r="F116" i="33"/>
  <c r="F117" i="33"/>
  <c r="F118" i="33"/>
  <c r="F119" i="33"/>
  <c r="F120" i="33"/>
  <c r="F121" i="33"/>
  <c r="F122" i="33"/>
  <c r="F123" i="33"/>
  <c r="F124" i="33"/>
  <c r="F125" i="33"/>
  <c r="F126" i="33"/>
  <c r="F127" i="33"/>
  <c r="F128" i="33"/>
  <c r="F129" i="33"/>
  <c r="F130" i="33"/>
  <c r="F131" i="33"/>
  <c r="F132" i="33"/>
  <c r="F133" i="33"/>
  <c r="F134" i="33"/>
  <c r="F135" i="33"/>
  <c r="F136" i="33"/>
  <c r="F137" i="33"/>
  <c r="F138" i="33"/>
  <c r="F139" i="33"/>
  <c r="F140" i="33"/>
  <c r="F141" i="33"/>
  <c r="F142" i="33"/>
  <c r="F143" i="33"/>
  <c r="F144" i="33"/>
  <c r="F145" i="33"/>
  <c r="F146" i="33"/>
  <c r="F147" i="33"/>
  <c r="F148" i="33"/>
  <c r="F149" i="33"/>
  <c r="F150" i="33"/>
  <c r="F151" i="33"/>
  <c r="F152" i="33"/>
  <c r="F153" i="33"/>
  <c r="F154" i="33"/>
  <c r="F155" i="33"/>
  <c r="F156" i="33"/>
  <c r="F157" i="33"/>
  <c r="F158" i="33"/>
  <c r="F159" i="33"/>
  <c r="F160" i="33"/>
  <c r="F161" i="33"/>
  <c r="F162" i="33"/>
  <c r="F163" i="33"/>
  <c r="F164" i="33"/>
  <c r="F165" i="33"/>
  <c r="F166" i="33"/>
  <c r="F167" i="33"/>
  <c r="F96" i="33"/>
  <c r="F87" i="33"/>
  <c r="F85" i="33"/>
  <c r="F84" i="33"/>
  <c r="F83" i="33"/>
  <c r="F82" i="33"/>
  <c r="F81" i="33"/>
  <c r="F80" i="33"/>
  <c r="F79" i="33"/>
  <c r="F78" i="33"/>
  <c r="F77" i="33"/>
  <c r="F76" i="33"/>
  <c r="F75" i="33"/>
  <c r="F74" i="33"/>
  <c r="F73" i="33"/>
  <c r="F72" i="33"/>
  <c r="F69" i="33"/>
  <c r="F68" i="33"/>
  <c r="F67" i="33"/>
  <c r="F64" i="33"/>
  <c r="F63" i="33"/>
  <c r="F62" i="33"/>
  <c r="F59" i="33"/>
  <c r="F58" i="33"/>
  <c r="F57" i="33"/>
  <c r="F56" i="33"/>
  <c r="F55" i="33"/>
  <c r="F52" i="33"/>
  <c r="F51" i="33"/>
  <c r="F50" i="33"/>
  <c r="F49" i="33"/>
  <c r="F48" i="33"/>
  <c r="F45" i="33"/>
  <c r="F42" i="33"/>
  <c r="F39" i="33"/>
  <c r="F36" i="33"/>
  <c r="F33" i="33"/>
  <c r="F30" i="33"/>
  <c r="F29" i="33"/>
  <c r="A301" i="33" l="1"/>
  <c r="A271" i="33"/>
  <c r="A169" i="33"/>
  <c r="F206" i="35" l="1"/>
  <c r="F207" i="35"/>
  <c r="F208" i="35"/>
  <c r="F209" i="35"/>
  <c r="F210" i="35"/>
  <c r="F211" i="35"/>
  <c r="F212" i="35"/>
  <c r="F213" i="35"/>
  <c r="F214" i="35"/>
  <c r="F215" i="35"/>
  <c r="F216" i="35"/>
  <c r="F217" i="35"/>
  <c r="F218" i="35"/>
  <c r="F219" i="35"/>
  <c r="F220" i="35"/>
  <c r="F221" i="35"/>
  <c r="F222" i="35"/>
  <c r="F223" i="35"/>
  <c r="F224" i="35"/>
  <c r="F225" i="35"/>
  <c r="F226" i="35"/>
  <c r="F227" i="35"/>
  <c r="F228" i="35"/>
  <c r="F229" i="35"/>
  <c r="F230" i="35"/>
  <c r="F231" i="35"/>
  <c r="F232" i="35"/>
  <c r="F233" i="35"/>
  <c r="F234" i="35"/>
  <c r="F235" i="35"/>
  <c r="F236" i="35"/>
  <c r="F237" i="35"/>
  <c r="F238" i="35"/>
  <c r="F239" i="35"/>
  <c r="F240" i="35"/>
  <c r="F241" i="35"/>
  <c r="F242" i="35"/>
  <c r="F243" i="35"/>
  <c r="F244" i="35"/>
  <c r="F245" i="35"/>
  <c r="F246" i="35"/>
  <c r="F247" i="35"/>
  <c r="F248" i="35"/>
  <c r="F249" i="35"/>
  <c r="F250" i="35"/>
  <c r="F251" i="35"/>
  <c r="F252" i="35"/>
  <c r="F253" i="35"/>
  <c r="F254" i="35"/>
  <c r="F255" i="35"/>
  <c r="F256" i="35"/>
  <c r="F257" i="35"/>
  <c r="F258" i="35"/>
  <c r="F259" i="35"/>
  <c r="F260" i="35"/>
  <c r="F261" i="35"/>
  <c r="F262" i="35"/>
  <c r="F263" i="35"/>
  <c r="F264" i="35"/>
  <c r="F265" i="35"/>
  <c r="F205" i="35"/>
  <c r="F196" i="35"/>
  <c r="F320" i="34"/>
  <c r="F319" i="34"/>
  <c r="F318" i="34"/>
  <c r="F317" i="34"/>
  <c r="F316" i="34"/>
  <c r="F309" i="34"/>
  <c r="F308" i="34"/>
  <c r="F307" i="34"/>
  <c r="F304" i="34"/>
  <c r="F282" i="34"/>
  <c r="F283" i="34"/>
  <c r="F284" i="34"/>
  <c r="F285" i="34"/>
  <c r="F286" i="34"/>
  <c r="F287" i="34"/>
  <c r="F288" i="34"/>
  <c r="F289" i="34"/>
  <c r="F290" i="34"/>
  <c r="F291" i="34"/>
  <c r="F292" i="34"/>
  <c r="F293" i="34"/>
  <c r="F294" i="34"/>
  <c r="F295" i="34"/>
  <c r="F296" i="34"/>
  <c r="F297" i="34"/>
  <c r="F281" i="34"/>
  <c r="F259" i="34"/>
  <c r="F260" i="34"/>
  <c r="F261" i="34"/>
  <c r="F262" i="34"/>
  <c r="F263" i="34"/>
  <c r="F264" i="34"/>
  <c r="F265" i="34"/>
  <c r="F266" i="34"/>
  <c r="F267" i="34"/>
  <c r="F268" i="34"/>
  <c r="F269" i="34"/>
  <c r="F270" i="34"/>
  <c r="F271" i="34"/>
  <c r="F272" i="34"/>
  <c r="F273" i="34"/>
  <c r="F274" i="34"/>
  <c r="F258" i="34"/>
  <c r="F240" i="34"/>
  <c r="F241" i="34"/>
  <c r="F242" i="34"/>
  <c r="F243" i="34"/>
  <c r="F244" i="34"/>
  <c r="F245" i="34"/>
  <c r="F246" i="34"/>
  <c r="F247" i="34"/>
  <c r="F248" i="34"/>
  <c r="F249" i="34"/>
  <c r="F250" i="34"/>
  <c r="F251" i="34"/>
  <c r="F239" i="34"/>
  <c r="F79" i="1"/>
  <c r="F85" i="1"/>
  <c r="F144" i="1"/>
  <c r="F145" i="1"/>
  <c r="F146" i="1"/>
  <c r="F147" i="1"/>
  <c r="F148" i="1"/>
  <c r="F149" i="1"/>
  <c r="F150" i="1"/>
  <c r="F151" i="1"/>
  <c r="F152" i="1"/>
  <c r="F153" i="1"/>
  <c r="F154" i="1"/>
  <c r="F155" i="1"/>
  <c r="F156" i="1"/>
  <c r="F157" i="1"/>
  <c r="F158" i="1"/>
  <c r="F159" i="1"/>
  <c r="F160" i="1"/>
  <c r="F161" i="1"/>
  <c r="F162" i="1"/>
  <c r="F163" i="1"/>
  <c r="F164" i="1"/>
  <c r="F165" i="1"/>
  <c r="F166" i="1"/>
  <c r="F168" i="1"/>
  <c r="F172" i="1"/>
  <c r="F499" i="1"/>
  <c r="A263" i="35"/>
  <c r="A259" i="35"/>
  <c r="A248" i="35"/>
  <c r="A249" i="35" s="1"/>
  <c r="A251" i="35"/>
  <c r="A252" i="35" s="1"/>
  <c r="A245" i="35"/>
  <c r="A246" i="35" s="1"/>
  <c r="A237" i="35"/>
  <c r="A238" i="35" s="1"/>
  <c r="A227" i="35"/>
  <c r="A228" i="35" s="1"/>
  <c r="A221" i="35"/>
  <c r="A222" i="35" s="1"/>
  <c r="A216" i="35"/>
  <c r="A217" i="35" s="1"/>
  <c r="A209" i="35"/>
  <c r="A210" i="35" s="1"/>
  <c r="A211" i="35" s="1"/>
  <c r="A212" i="35" s="1"/>
  <c r="A198" i="35"/>
  <c r="A207" i="35" s="1"/>
  <c r="A214" i="35" s="1"/>
  <c r="A219" i="35" s="1"/>
  <c r="A225" i="35" s="1"/>
  <c r="A231" i="35" s="1"/>
  <c r="A233" i="35" s="1"/>
  <c r="A235" i="35" s="1"/>
  <c r="A240" i="35" s="1"/>
  <c r="A243" i="35" s="1"/>
  <c r="A255" i="35" s="1"/>
  <c r="A257" i="35" s="1"/>
  <c r="A261" i="35" s="1"/>
  <c r="A265" i="35" s="1"/>
  <c r="A135" i="35"/>
  <c r="A136" i="35" s="1"/>
  <c r="A137" i="35" s="1"/>
  <c r="A128" i="35"/>
  <c r="A129" i="35" s="1"/>
  <c r="A130" i="35" s="1"/>
  <c r="A131" i="35" s="1"/>
  <c r="A122" i="35"/>
  <c r="A123" i="35" s="1"/>
  <c r="A124" i="35" s="1"/>
  <c r="A118" i="35"/>
  <c r="A114" i="35"/>
  <c r="A115" i="35" s="1"/>
  <c r="A116" i="35" s="1"/>
  <c r="A117" i="35" s="1"/>
  <c r="A106" i="35"/>
  <c r="A107" i="35" s="1"/>
  <c r="A108" i="35" s="1"/>
  <c r="A109" i="35" s="1"/>
  <c r="A110" i="35" s="1"/>
  <c r="A37" i="35"/>
  <c r="A39" i="35" s="1"/>
  <c r="A47" i="35" s="1"/>
  <c r="A53" i="35" s="1"/>
  <c r="A63" i="35" s="1"/>
  <c r="A66" i="35" s="1"/>
  <c r="A69" i="35" s="1"/>
  <c r="A72" i="35" s="1"/>
  <c r="A75" i="35" s="1"/>
  <c r="A78" i="35" s="1"/>
  <c r="A81" i="35" s="1"/>
  <c r="A86" i="35" s="1"/>
  <c r="A91" i="35" s="1"/>
  <c r="A94" i="35" s="1"/>
  <c r="A96" i="35" s="1"/>
  <c r="A100" i="35" s="1"/>
  <c r="A102" i="35" s="1"/>
  <c r="A104" i="35" s="1"/>
  <c r="A112" i="35" s="1"/>
  <c r="A120" i="35" s="1"/>
  <c r="A126" i="35" s="1"/>
  <c r="A133" i="35" s="1"/>
  <c r="A139" i="35" s="1"/>
  <c r="A141" i="35" s="1"/>
  <c r="A143" i="35" s="1"/>
  <c r="A146" i="35" s="1"/>
  <c r="A148" i="35" s="1"/>
  <c r="A151" i="35" s="1"/>
  <c r="A153" i="35" s="1"/>
  <c r="A157" i="35" s="1"/>
  <c r="A159" i="35" s="1"/>
  <c r="A163" i="35" s="1"/>
  <c r="A168" i="35" s="1"/>
  <c r="A173" i="35" s="1"/>
  <c r="A175" i="35" s="1"/>
  <c r="A177" i="35" s="1"/>
  <c r="A179" i="35" s="1"/>
  <c r="A181" i="35" s="1"/>
  <c r="F36" i="35"/>
  <c r="F37" i="35"/>
  <c r="F38" i="35"/>
  <c r="F39" i="35"/>
  <c r="F40" i="35"/>
  <c r="F41" i="35"/>
  <c r="F42" i="35"/>
  <c r="F43" i="35"/>
  <c r="F44" i="35"/>
  <c r="F45" i="35"/>
  <c r="F46" i="35"/>
  <c r="F47" i="35"/>
  <c r="F48" i="35"/>
  <c r="F49" i="35"/>
  <c r="F50" i="35"/>
  <c r="F51" i="35"/>
  <c r="F52" i="35"/>
  <c r="F53" i="35"/>
  <c r="F54" i="35"/>
  <c r="F55" i="35"/>
  <c r="F56" i="35"/>
  <c r="F57" i="35"/>
  <c r="F58" i="35"/>
  <c r="F59" i="35"/>
  <c r="F60" i="35"/>
  <c r="F61" i="35"/>
  <c r="F62" i="35"/>
  <c r="F63" i="35"/>
  <c r="F64" i="35"/>
  <c r="F65" i="35"/>
  <c r="F66" i="35"/>
  <c r="F67" i="35"/>
  <c r="F68" i="35"/>
  <c r="F69" i="35"/>
  <c r="F70" i="35"/>
  <c r="F71" i="35"/>
  <c r="F72" i="35"/>
  <c r="F73" i="35"/>
  <c r="F74" i="35"/>
  <c r="F75" i="35"/>
  <c r="F76" i="35"/>
  <c r="F77" i="35"/>
  <c r="F78" i="35"/>
  <c r="F79" i="35"/>
  <c r="F80" i="35"/>
  <c r="F81" i="35"/>
  <c r="F82" i="35"/>
  <c r="F83" i="35"/>
  <c r="F84" i="35"/>
  <c r="F85" i="35"/>
  <c r="F86" i="35"/>
  <c r="F87" i="35"/>
  <c r="F88" i="35"/>
  <c r="F89" i="35"/>
  <c r="F90" i="35"/>
  <c r="F91" i="35"/>
  <c r="F92" i="35"/>
  <c r="F93" i="35"/>
  <c r="F94" i="35"/>
  <c r="F95" i="35"/>
  <c r="F96" i="35"/>
  <c r="F97" i="35"/>
  <c r="F98" i="35"/>
  <c r="F99" i="35"/>
  <c r="F100" i="35"/>
  <c r="F101" i="35"/>
  <c r="F102" i="35"/>
  <c r="F103" i="35"/>
  <c r="F104" i="35"/>
  <c r="F105" i="35"/>
  <c r="F106" i="35"/>
  <c r="F107" i="35"/>
  <c r="F108" i="35"/>
  <c r="F109" i="35"/>
  <c r="F110" i="35"/>
  <c r="F111" i="35"/>
  <c r="F112" i="35"/>
  <c r="F113" i="35"/>
  <c r="F114" i="35"/>
  <c r="F115" i="35"/>
  <c r="F116" i="35"/>
  <c r="F117" i="35"/>
  <c r="F118" i="35"/>
  <c r="F119" i="35"/>
  <c r="F120" i="35"/>
  <c r="F121" i="35"/>
  <c r="F122" i="35"/>
  <c r="F123" i="35"/>
  <c r="F124" i="35"/>
  <c r="F125" i="35"/>
  <c r="F126" i="35"/>
  <c r="F127" i="35"/>
  <c r="F128" i="35"/>
  <c r="F129" i="35"/>
  <c r="F130" i="35"/>
  <c r="F131" i="35"/>
  <c r="F132" i="35"/>
  <c r="F133" i="35"/>
  <c r="F134" i="35"/>
  <c r="F135" i="35"/>
  <c r="F136" i="35"/>
  <c r="F137" i="35"/>
  <c r="F138" i="35"/>
  <c r="F139" i="35"/>
  <c r="F140" i="35"/>
  <c r="F141" i="35"/>
  <c r="F142" i="35"/>
  <c r="F143" i="35"/>
  <c r="F144" i="35"/>
  <c r="F145" i="35"/>
  <c r="F146" i="35"/>
  <c r="F147" i="35"/>
  <c r="F148" i="35"/>
  <c r="F149" i="35"/>
  <c r="F150" i="35"/>
  <c r="F151" i="35"/>
  <c r="F152" i="35"/>
  <c r="F153" i="35"/>
  <c r="F154" i="35"/>
  <c r="F155" i="35"/>
  <c r="F156" i="35"/>
  <c r="F157" i="35"/>
  <c r="F158" i="35"/>
  <c r="F159" i="35"/>
  <c r="F160" i="35"/>
  <c r="F161" i="35"/>
  <c r="F162" i="35"/>
  <c r="F163" i="35"/>
  <c r="F164" i="35"/>
  <c r="F165" i="35"/>
  <c r="F166" i="35"/>
  <c r="F167" i="35"/>
  <c r="F168" i="35"/>
  <c r="F169" i="35"/>
  <c r="F170" i="35"/>
  <c r="F171" i="35"/>
  <c r="F172" i="35"/>
  <c r="F173" i="35"/>
  <c r="F174" i="35"/>
  <c r="F175" i="35"/>
  <c r="F176" i="35"/>
  <c r="F177" i="35"/>
  <c r="F178" i="35"/>
  <c r="F179" i="35"/>
  <c r="F180" i="35"/>
  <c r="F181" i="35"/>
  <c r="F35" i="35"/>
  <c r="F453" i="32" l="1"/>
  <c r="F454" i="32"/>
  <c r="F455" i="32"/>
  <c r="F456" i="32"/>
  <c r="F457" i="32"/>
  <c r="F458" i="32"/>
  <c r="F459" i="32"/>
  <c r="F460" i="32"/>
  <c r="F461" i="32"/>
  <c r="F462" i="32"/>
  <c r="F463" i="32"/>
  <c r="F464" i="32"/>
  <c r="F465" i="32"/>
  <c r="F466" i="32"/>
  <c r="F467" i="32"/>
  <c r="F468" i="32"/>
  <c r="F469" i="32"/>
  <c r="F470" i="32"/>
  <c r="F471" i="32"/>
  <c r="F472" i="32"/>
  <c r="F473" i="32"/>
  <c r="F474" i="32"/>
  <c r="F452" i="32"/>
  <c r="F423" i="32"/>
  <c r="F424" i="32"/>
  <c r="F425" i="32"/>
  <c r="F426" i="32"/>
  <c r="F427" i="32"/>
  <c r="F428" i="32"/>
  <c r="F429" i="32"/>
  <c r="F430" i="32"/>
  <c r="F431" i="32"/>
  <c r="F432" i="32"/>
  <c r="F433" i="32"/>
  <c r="F434" i="32"/>
  <c r="F435" i="32"/>
  <c r="F436" i="32"/>
  <c r="F437" i="32"/>
  <c r="F438" i="32"/>
  <c r="F439" i="32"/>
  <c r="F440" i="32"/>
  <c r="F441" i="32"/>
  <c r="F442" i="32"/>
  <c r="F443" i="32"/>
  <c r="F444" i="32"/>
  <c r="F445" i="32"/>
  <c r="F446" i="32"/>
  <c r="F422" i="32"/>
  <c r="F414" i="32"/>
  <c r="F413" i="32"/>
  <c r="F412" i="32"/>
  <c r="F411" i="32"/>
  <c r="F410" i="32"/>
  <c r="F409" i="32"/>
  <c r="F408" i="32"/>
  <c r="F407" i="32"/>
  <c r="F406" i="32"/>
  <c r="F405" i="32"/>
  <c r="F404" i="32"/>
  <c r="F403" i="32"/>
  <c r="F402" i="32"/>
  <c r="F401" i="32"/>
  <c r="F400" i="32"/>
  <c r="F399" i="32"/>
  <c r="F398" i="32"/>
  <c r="F397" i="32"/>
  <c r="F396" i="32"/>
  <c r="F395" i="32"/>
  <c r="F394" i="32"/>
  <c r="F393" i="32"/>
  <c r="F392" i="32"/>
  <c r="F391" i="32"/>
  <c r="F390" i="32"/>
  <c r="F389" i="32"/>
  <c r="F388" i="32"/>
  <c r="F387" i="32"/>
  <c r="F386" i="32"/>
  <c r="F385" i="32"/>
  <c r="F384" i="32"/>
  <c r="F383" i="32"/>
  <c r="F382" i="32"/>
  <c r="F381" i="32"/>
  <c r="F380" i="32"/>
  <c r="F379" i="32"/>
  <c r="F378" i="32"/>
  <c r="F377" i="32"/>
  <c r="F376" i="32"/>
  <c r="F375" i="32"/>
  <c r="F374" i="32"/>
  <c r="F373" i="32"/>
  <c r="F372" i="32"/>
  <c r="F371" i="32"/>
  <c r="F370" i="32"/>
  <c r="F369" i="32"/>
  <c r="F368" i="32"/>
  <c r="F367" i="32"/>
  <c r="F366" i="32"/>
  <c r="F365" i="32"/>
  <c r="F364" i="32"/>
  <c r="F363" i="32"/>
  <c r="F362" i="32"/>
  <c r="F361" i="32"/>
  <c r="F360" i="32"/>
  <c r="F359" i="32"/>
  <c r="F358" i="32"/>
  <c r="F357" i="32"/>
  <c r="F356" i="32"/>
  <c r="F355" i="32"/>
  <c r="F354" i="32"/>
  <c r="F353" i="32"/>
  <c r="F352" i="32"/>
  <c r="F351" i="32"/>
  <c r="F350" i="32"/>
  <c r="F349" i="32"/>
  <c r="F348" i="32"/>
  <c r="F340" i="32"/>
  <c r="F339" i="32"/>
  <c r="F338" i="32"/>
  <c r="F337" i="32"/>
  <c r="F336" i="32"/>
  <c r="F335" i="32"/>
  <c r="F334" i="32"/>
  <c r="F333" i="32"/>
  <c r="F332" i="32"/>
  <c r="F331" i="32"/>
  <c r="F283" i="32"/>
  <c r="F284" i="32"/>
  <c r="F285" i="32"/>
  <c r="F286" i="32"/>
  <c r="F287" i="32"/>
  <c r="F288" i="32"/>
  <c r="F289" i="32"/>
  <c r="F290" i="32"/>
  <c r="F291" i="32"/>
  <c r="F292" i="32"/>
  <c r="F293" i="32"/>
  <c r="F294" i="32"/>
  <c r="F295" i="32"/>
  <c r="F296" i="32"/>
  <c r="F297" i="32"/>
  <c r="F298" i="32"/>
  <c r="F299" i="32"/>
  <c r="F300" i="32"/>
  <c r="F301" i="32"/>
  <c r="F302" i="32"/>
  <c r="F303" i="32"/>
  <c r="F304" i="32"/>
  <c r="F305" i="32"/>
  <c r="F306" i="32"/>
  <c r="F307" i="32"/>
  <c r="F308" i="32"/>
  <c r="F309" i="32"/>
  <c r="F310" i="32"/>
  <c r="F311" i="32"/>
  <c r="F312" i="32"/>
  <c r="F313" i="32"/>
  <c r="F314" i="32"/>
  <c r="F315" i="32"/>
  <c r="F316" i="32"/>
  <c r="F317" i="32"/>
  <c r="F318" i="32"/>
  <c r="F319" i="32"/>
  <c r="F320" i="32"/>
  <c r="F321" i="32"/>
  <c r="F322" i="32"/>
  <c r="F323" i="32"/>
  <c r="F282" i="32"/>
  <c r="F230" i="32"/>
  <c r="F231" i="32"/>
  <c r="F232" i="32"/>
  <c r="F233" i="32"/>
  <c r="F234" i="32"/>
  <c r="F235" i="32"/>
  <c r="F236" i="32"/>
  <c r="F237" i="32"/>
  <c r="F238" i="32"/>
  <c r="F239" i="32"/>
  <c r="F240" i="32"/>
  <c r="F241" i="32"/>
  <c r="F242" i="32"/>
  <c r="F243" i="32"/>
  <c r="F244" i="32"/>
  <c r="F245" i="32"/>
  <c r="F246" i="32"/>
  <c r="F247" i="32"/>
  <c r="F248" i="32"/>
  <c r="F249" i="32"/>
  <c r="F250" i="32"/>
  <c r="F251" i="32"/>
  <c r="F252" i="32"/>
  <c r="F253" i="32"/>
  <c r="F254" i="32"/>
  <c r="F255" i="32"/>
  <c r="F256" i="32"/>
  <c r="F257" i="32"/>
  <c r="F258" i="32"/>
  <c r="F259" i="32"/>
  <c r="F260" i="32"/>
  <c r="F261" i="32"/>
  <c r="F262" i="32"/>
  <c r="F263" i="32"/>
  <c r="F264" i="32"/>
  <c r="F265" i="32"/>
  <c r="F266" i="32"/>
  <c r="F267" i="32"/>
  <c r="F268" i="32"/>
  <c r="F269" i="32"/>
  <c r="F270" i="32"/>
  <c r="F271" i="32"/>
  <c r="F272" i="32"/>
  <c r="F273" i="32"/>
  <c r="F274" i="32"/>
  <c r="F275" i="32"/>
  <c r="F229" i="32"/>
  <c r="A199" i="32"/>
  <c r="A200" i="32" s="1"/>
  <c r="A201" i="32" s="1"/>
  <c r="A202" i="32" s="1"/>
  <c r="A203" i="32" s="1"/>
  <c r="A204" i="32" s="1"/>
  <c r="A205" i="32" s="1"/>
  <c r="A206" i="32" s="1"/>
  <c r="A207" i="32" s="1"/>
  <c r="A208" i="32" s="1"/>
  <c r="A209" i="32" s="1"/>
  <c r="A210" i="32" s="1"/>
  <c r="A211" i="32" s="1"/>
  <c r="A212" i="32" s="1"/>
  <c r="A213" i="32" s="1"/>
  <c r="A214" i="32" s="1"/>
  <c r="A215" i="32" s="1"/>
  <c r="A216" i="32" s="1"/>
  <c r="A217" i="32" s="1"/>
  <c r="A218" i="32" s="1"/>
  <c r="F117" i="32"/>
  <c r="F178" i="32"/>
  <c r="F179" i="32"/>
  <c r="F180" i="32"/>
  <c r="F181" i="32"/>
  <c r="F182" i="32"/>
  <c r="F183" i="32"/>
  <c r="F184" i="32"/>
  <c r="F185" i="32"/>
  <c r="F186" i="32"/>
  <c r="F187" i="32"/>
  <c r="F188" i="32"/>
  <c r="F189" i="32"/>
  <c r="F190" i="32"/>
  <c r="F191" i="32"/>
  <c r="F192" i="32"/>
  <c r="F193" i="32"/>
  <c r="F194" i="32"/>
  <c r="F195" i="32"/>
  <c r="F196" i="32"/>
  <c r="F197" i="32"/>
  <c r="F198" i="32"/>
  <c r="F199" i="32"/>
  <c r="F200" i="32"/>
  <c r="F201" i="32"/>
  <c r="F202" i="32"/>
  <c r="F203" i="32"/>
  <c r="F204" i="32"/>
  <c r="F205" i="32"/>
  <c r="F206" i="32"/>
  <c r="F207" i="32"/>
  <c r="F208" i="32"/>
  <c r="F209" i="32"/>
  <c r="F210" i="32"/>
  <c r="F211" i="32"/>
  <c r="F212" i="32"/>
  <c r="F213" i="32"/>
  <c r="F214" i="32"/>
  <c r="F215" i="32"/>
  <c r="F216" i="32"/>
  <c r="F217" i="32"/>
  <c r="F218" i="32"/>
  <c r="F219" i="32"/>
  <c r="F220" i="32"/>
  <c r="F159" i="32"/>
  <c r="F160" i="32"/>
  <c r="F161" i="32"/>
  <c r="F162" i="32"/>
  <c r="F163" i="32"/>
  <c r="F164" i="32"/>
  <c r="F165" i="32"/>
  <c r="F166" i="32"/>
  <c r="F167" i="32"/>
  <c r="F168" i="32"/>
  <c r="F169" i="32"/>
  <c r="F170" i="32"/>
  <c r="F171" i="32"/>
  <c r="F172" i="32"/>
  <c r="F173" i="32"/>
  <c r="F174" i="32"/>
  <c r="F175" i="32"/>
  <c r="F176" i="32"/>
  <c r="F177" i="32"/>
  <c r="A172" i="32"/>
  <c r="A173" i="32" s="1"/>
  <c r="A174" i="32" s="1"/>
  <c r="A175" i="32" s="1"/>
  <c r="A176" i="32" s="1"/>
  <c r="A177" i="32" s="1"/>
  <c r="A131" i="32"/>
  <c r="A133" i="32" s="1"/>
  <c r="A135" i="32" s="1"/>
  <c r="A137" i="32" s="1"/>
  <c r="A139" i="32" s="1"/>
  <c r="A141" i="32" s="1"/>
  <c r="A143" i="32" s="1"/>
  <c r="A145" i="32" s="1"/>
  <c r="A147" i="32" s="1"/>
  <c r="A149" i="32" s="1"/>
  <c r="A151" i="32" s="1"/>
  <c r="A153" i="32" s="1"/>
  <c r="F109" i="32"/>
  <c r="F28" i="32"/>
  <c r="A162" i="32" l="1"/>
  <c r="A164" i="32" s="1"/>
  <c r="A166" i="32" s="1"/>
  <c r="A168" i="32" s="1"/>
  <c r="A170" i="32" s="1"/>
  <c r="A155" i="32"/>
  <c r="F1038" i="1"/>
  <c r="F1037" i="1"/>
  <c r="F1035" i="1"/>
  <c r="F1034" i="1"/>
  <c r="A807" i="1"/>
  <c r="A823" i="1" s="1"/>
  <c r="F821" i="1"/>
  <c r="F680" i="1"/>
  <c r="F507" i="1"/>
  <c r="F506" i="1"/>
  <c r="F505" i="1"/>
  <c r="F504" i="1"/>
  <c r="F503" i="1"/>
  <c r="F502" i="1"/>
  <c r="F501" i="1"/>
  <c r="F879" i="1" l="1"/>
  <c r="F1082" i="1" l="1"/>
  <c r="F1080" i="1"/>
  <c r="F1079" i="1"/>
  <c r="F1078" i="1"/>
  <c r="F1063" i="1"/>
  <c r="F1061" i="1"/>
  <c r="F1060" i="1"/>
  <c r="F1059" i="1"/>
  <c r="F1068" i="1"/>
  <c r="F1070" i="1"/>
  <c r="F1067" i="1"/>
  <c r="F1066" i="1"/>
  <c r="F1065" i="1"/>
  <c r="F1076" i="1"/>
  <c r="F1075" i="1"/>
  <c r="F1074" i="1"/>
  <c r="F1073" i="1"/>
  <c r="F1072" i="1"/>
  <c r="F1026" i="1"/>
  <c r="F1025" i="1"/>
  <c r="F1024" i="1"/>
  <c r="F1023" i="1"/>
  <c r="F1031" i="1"/>
  <c r="F1030" i="1"/>
  <c r="F1029" i="1"/>
  <c r="F1028" i="1"/>
  <c r="F1016" i="1"/>
  <c r="F1012" i="1"/>
  <c r="F1011" i="1"/>
  <c r="F1010" i="1"/>
  <c r="F1021" i="1"/>
  <c r="F1020" i="1"/>
  <c r="F1019" i="1"/>
  <c r="F1018" i="1"/>
  <c r="F1008" i="1"/>
  <c r="F1007" i="1"/>
  <c r="F1006" i="1"/>
  <c r="F1005" i="1"/>
  <c r="D201" i="1"/>
  <c r="F1004" i="1"/>
  <c r="F1003" i="1"/>
  <c r="F999" i="1"/>
  <c r="F998" i="1"/>
  <c r="F997" i="1"/>
  <c r="A987" i="1"/>
  <c r="A992" i="1" s="1"/>
  <c r="A997" i="1" s="1"/>
  <c r="A1005" i="1" s="1"/>
  <c r="F995" i="1"/>
  <c r="F994" i="1"/>
  <c r="F993" i="1"/>
  <c r="F992" i="1"/>
  <c r="F990" i="1"/>
  <c r="F989" i="1"/>
  <c r="F988" i="1"/>
  <c r="F987" i="1"/>
  <c r="F1049" i="1"/>
  <c r="F1047" i="1"/>
  <c r="F1046" i="1"/>
  <c r="F1042" i="1"/>
  <c r="A1010" i="1" l="1"/>
  <c r="A1018" i="1" s="1"/>
  <c r="A1023" i="1" s="1"/>
  <c r="F982" i="1"/>
  <c r="F983" i="1"/>
  <c r="F984" i="1"/>
  <c r="F985" i="1"/>
  <c r="F1039" i="1"/>
  <c r="F1040" i="1"/>
  <c r="F1052" i="1"/>
  <c r="F1054" i="1"/>
  <c r="F1055" i="1"/>
  <c r="F1056" i="1"/>
  <c r="F1057" i="1"/>
  <c r="F1083" i="1"/>
  <c r="F1084" i="1"/>
  <c r="F1085" i="1"/>
  <c r="F1086" i="1"/>
  <c r="F1087" i="1"/>
  <c r="F1088" i="1"/>
  <c r="F1089" i="1"/>
  <c r="F1090" i="1"/>
  <c r="F901" i="1"/>
  <c r="F900" i="1"/>
  <c r="F898" i="1"/>
  <c r="F897" i="1"/>
  <c r="F896" i="1"/>
  <c r="F895" i="1"/>
  <c r="F894" i="1"/>
  <c r="F191" i="1"/>
  <c r="F190" i="1"/>
  <c r="F142" i="1"/>
  <c r="F141" i="1"/>
  <c r="F140" i="1"/>
  <c r="F138" i="1"/>
  <c r="F137" i="1"/>
  <c r="F136" i="1"/>
  <c r="F1190" i="1"/>
  <c r="F1174" i="1"/>
  <c r="F684" i="1"/>
  <c r="F683" i="1"/>
  <c r="F1180" i="1"/>
  <c r="F1179" i="1"/>
  <c r="F1178" i="1"/>
  <c r="F1177" i="1"/>
  <c r="F1176" i="1"/>
  <c r="F129" i="1"/>
  <c r="F127" i="1"/>
  <c r="F1092" i="1" l="1"/>
  <c r="F393" i="1"/>
  <c r="F392" i="1"/>
  <c r="F391" i="1"/>
  <c r="F390" i="1"/>
  <c r="A157" i="1"/>
  <c r="F1214" i="1" l="1"/>
  <c r="F1173" i="1"/>
  <c r="F1172" i="1"/>
  <c r="F1171" i="1"/>
  <c r="F1170" i="1"/>
  <c r="F1169" i="1"/>
  <c r="F110" i="1" l="1"/>
  <c r="F102" i="1"/>
  <c r="F101" i="1"/>
  <c r="F100" i="1"/>
  <c r="F99" i="1"/>
  <c r="F98" i="1"/>
  <c r="F1211" i="1" l="1"/>
  <c r="F1210" i="1"/>
  <c r="F1209" i="1"/>
  <c r="F1208" i="1"/>
  <c r="F1207" i="1"/>
  <c r="F1205" i="1"/>
  <c r="F1199" i="1"/>
  <c r="F1198" i="1"/>
  <c r="F1197" i="1"/>
  <c r="A1197" i="1"/>
  <c r="A1201" i="1" s="1"/>
  <c r="F805" i="1"/>
  <c r="F1299" i="1"/>
  <c r="F1298" i="1"/>
  <c r="F1297" i="1"/>
  <c r="F832" i="1"/>
  <c r="F831" i="1"/>
  <c r="F830" i="1"/>
  <c r="F829" i="1"/>
  <c r="F828" i="1"/>
  <c r="F827" i="1"/>
  <c r="F826" i="1"/>
  <c r="F825" i="1"/>
  <c r="F824" i="1"/>
  <c r="F823" i="1"/>
  <c r="A565" i="1"/>
  <c r="A576" i="1" s="1"/>
  <c r="F575" i="1"/>
  <c r="F574" i="1"/>
  <c r="F573" i="1"/>
  <c r="F572" i="1"/>
  <c r="F571" i="1"/>
  <c r="F570" i="1"/>
  <c r="F569" i="1"/>
  <c r="F568" i="1"/>
  <c r="F567" i="1"/>
  <c r="F566" i="1"/>
  <c r="F565" i="1"/>
  <c r="F643" i="1"/>
  <c r="F642" i="1"/>
  <c r="F641" i="1"/>
  <c r="F628" i="1"/>
  <c r="F627" i="1"/>
  <c r="F626" i="1"/>
  <c r="F625" i="1"/>
  <c r="D623" i="1"/>
  <c r="F623" i="1" s="1"/>
  <c r="F622" i="1"/>
  <c r="F621" i="1"/>
  <c r="F620" i="1"/>
  <c r="F546" i="1"/>
  <c r="F545" i="1"/>
  <c r="F544" i="1"/>
  <c r="F543" i="1"/>
  <c r="F541" i="1"/>
  <c r="F540" i="1"/>
  <c r="F539" i="1"/>
  <c r="F538" i="1"/>
  <c r="F536" i="1"/>
  <c r="F535" i="1"/>
  <c r="F534" i="1"/>
  <c r="F533" i="1"/>
  <c r="F532" i="1"/>
  <c r="F531" i="1"/>
  <c r="A531" i="1"/>
  <c r="A538" i="1" s="1"/>
  <c r="A543" i="1" s="1"/>
  <c r="B548" i="1"/>
  <c r="B9" i="1" s="1"/>
  <c r="A548" i="1"/>
  <c r="A9" i="1" s="1"/>
  <c r="A1166" i="1"/>
  <c r="A1170" i="1" s="1"/>
  <c r="A1176" i="1" s="1"/>
  <c r="F548" i="1" l="1"/>
  <c r="F9" i="1" s="1"/>
  <c r="F892" i="1"/>
  <c r="F890" i="1"/>
  <c r="F889" i="1"/>
  <c r="F888" i="1"/>
  <c r="F887" i="1"/>
  <c r="F886" i="1"/>
  <c r="F885" i="1"/>
  <c r="F884" i="1"/>
  <c r="F883" i="1"/>
  <c r="F930" i="1" l="1"/>
  <c r="F921" i="1"/>
  <c r="F920" i="1"/>
  <c r="F919" i="1"/>
  <c r="F918" i="1"/>
  <c r="F917" i="1"/>
  <c r="F916" i="1"/>
  <c r="F915" i="1"/>
  <c r="F914" i="1"/>
  <c r="F913" i="1"/>
  <c r="F912" i="1"/>
  <c r="F911" i="1"/>
  <c r="F881" i="1"/>
  <c r="F880" i="1"/>
  <c r="F878" i="1"/>
  <c r="F877" i="1"/>
  <c r="F875" i="1"/>
  <c r="F874" i="1"/>
  <c r="F873" i="1"/>
  <c r="F872" i="1"/>
  <c r="F871" i="1"/>
  <c r="F870" i="1"/>
  <c r="F869" i="1"/>
  <c r="F868" i="1"/>
  <c r="F867" i="1"/>
  <c r="F866" i="1"/>
  <c r="F1295" i="1"/>
  <c r="F592" i="1"/>
  <c r="F591" i="1"/>
  <c r="F590" i="1"/>
  <c r="F589" i="1"/>
  <c r="F588" i="1"/>
  <c r="F587" i="1"/>
  <c r="F586" i="1"/>
  <c r="F585" i="1"/>
  <c r="F584" i="1"/>
  <c r="F583" i="1"/>
  <c r="F582" i="1"/>
  <c r="F581" i="1"/>
  <c r="F580" i="1"/>
  <c r="F579" i="1"/>
  <c r="F578" i="1"/>
  <c r="F577" i="1"/>
  <c r="F576" i="1"/>
  <c r="A585" i="1"/>
  <c r="A594" i="1" s="1"/>
  <c r="F564" i="1"/>
  <c r="F338" i="1"/>
  <c r="F389" i="1"/>
  <c r="A376" i="1"/>
  <c r="A382" i="1" s="1"/>
  <c r="A389" i="1" s="1"/>
  <c r="A395" i="1" s="1"/>
  <c r="F386" i="1"/>
  <c r="F385" i="1"/>
  <c r="F384" i="1"/>
  <c r="F387" i="1" l="1"/>
  <c r="F383" i="1"/>
  <c r="F382" i="1"/>
  <c r="F380" i="1"/>
  <c r="F379" i="1"/>
  <c r="F378" i="1"/>
  <c r="F377" i="1"/>
  <c r="F376" i="1"/>
  <c r="F358" i="1"/>
  <c r="F357" i="1"/>
  <c r="F356" i="1"/>
  <c r="F355" i="1"/>
  <c r="F443" i="1"/>
  <c r="F442" i="1"/>
  <c r="F441" i="1"/>
  <c r="F440" i="1"/>
  <c r="F439" i="1"/>
  <c r="F438" i="1"/>
  <c r="F437" i="1"/>
  <c r="F435" i="1"/>
  <c r="F434" i="1"/>
  <c r="F433" i="1"/>
  <c r="F770" i="1" l="1"/>
  <c r="F769" i="1"/>
  <c r="F768" i="1"/>
  <c r="F767" i="1"/>
  <c r="F766" i="1"/>
  <c r="F765" i="1"/>
  <c r="F764" i="1"/>
  <c r="F763" i="1"/>
  <c r="F762" i="1"/>
  <c r="F761" i="1"/>
  <c r="F760" i="1"/>
  <c r="F759" i="1"/>
  <c r="F758" i="1"/>
  <c r="F757" i="1"/>
  <c r="F756" i="1"/>
  <c r="F755" i="1"/>
  <c r="F754" i="1"/>
  <c r="F753" i="1"/>
  <c r="F752" i="1"/>
  <c r="F751" i="1"/>
  <c r="F750" i="1"/>
  <c r="F749" i="1"/>
  <c r="F694" i="1"/>
  <c r="F693" i="1"/>
  <c r="F692" i="1"/>
  <c r="F691" i="1"/>
  <c r="F690" i="1"/>
  <c r="F689" i="1"/>
  <c r="F688" i="1"/>
  <c r="F677" i="1"/>
  <c r="F705" i="1"/>
  <c r="F704" i="1"/>
  <c r="F703" i="1"/>
  <c r="F702" i="1"/>
  <c r="F701" i="1"/>
  <c r="A701" i="1"/>
  <c r="A702" i="1" s="1"/>
  <c r="A703" i="1" s="1"/>
  <c r="A704" i="1" s="1"/>
  <c r="A705" i="1" s="1"/>
  <c r="F700" i="1"/>
  <c r="F699" i="1"/>
  <c r="F698" i="1"/>
  <c r="F697" i="1"/>
  <c r="F696" i="1"/>
  <c r="F695" i="1"/>
  <c r="F687" i="1"/>
  <c r="F686" i="1"/>
  <c r="F685" i="1"/>
  <c r="F337" i="1"/>
  <c r="F336" i="1"/>
  <c r="F335" i="1"/>
  <c r="F334" i="1"/>
  <c r="F333" i="1"/>
  <c r="F332" i="1"/>
  <c r="F331" i="1"/>
  <c r="F330" i="1"/>
  <c r="F329" i="1"/>
  <c r="F280" i="1" l="1"/>
  <c r="F279" i="1"/>
  <c r="F278" i="1"/>
  <c r="F277" i="1"/>
  <c r="F276" i="1"/>
  <c r="F275" i="1"/>
  <c r="F273" i="1"/>
  <c r="F347" i="1"/>
  <c r="F346" i="1"/>
  <c r="F345" i="1"/>
  <c r="F344" i="1"/>
  <c r="F343" i="1"/>
  <c r="F342" i="1"/>
  <c r="F341" i="1"/>
  <c r="F340" i="1"/>
  <c r="F318" i="1"/>
  <c r="F317" i="1"/>
  <c r="F316" i="1"/>
  <c r="F315" i="1"/>
  <c r="F314" i="1"/>
  <c r="F313" i="1"/>
  <c r="F312" i="1"/>
  <c r="F311" i="1"/>
  <c r="F310" i="1"/>
  <c r="F328" i="1"/>
  <c r="F308" i="1"/>
  <c r="F307" i="1"/>
  <c r="F306" i="1"/>
  <c r="F305" i="1"/>
  <c r="F303" i="1"/>
  <c r="F302" i="1"/>
  <c r="F301" i="1"/>
  <c r="F300" i="1"/>
  <c r="F299" i="1"/>
  <c r="F244" i="1"/>
  <c r="F243" i="1"/>
  <c r="F242" i="1"/>
  <c r="F241" i="1"/>
  <c r="F240" i="1"/>
  <c r="F239" i="1"/>
  <c r="F237" i="1"/>
  <c r="F236" i="1"/>
  <c r="F235" i="1"/>
  <c r="F234" i="1"/>
  <c r="F233" i="1"/>
  <c r="F232" i="1"/>
  <c r="A184" i="1"/>
  <c r="A194" i="1" s="1"/>
  <c r="F468" i="1" l="1"/>
  <c r="F469" i="1"/>
  <c r="F470" i="1"/>
  <c r="F471" i="1"/>
  <c r="F459" i="1"/>
  <c r="F460" i="1"/>
  <c r="F461" i="1"/>
  <c r="F462" i="1"/>
  <c r="F463" i="1"/>
  <c r="F449" i="1"/>
  <c r="F450" i="1"/>
  <c r="F451" i="1"/>
  <c r="F452" i="1"/>
  <c r="F453" i="1"/>
  <c r="F426" i="1"/>
  <c r="F427" i="1"/>
  <c r="F428" i="1"/>
  <c r="F429" i="1"/>
  <c r="F430" i="1"/>
  <c r="F431" i="1"/>
  <c r="F416" i="1"/>
  <c r="F418" i="1"/>
  <c r="F419" i="1"/>
  <c r="F420" i="1"/>
  <c r="F421" i="1" l="1"/>
  <c r="F422" i="1"/>
  <c r="F423" i="1"/>
  <c r="F425" i="1"/>
  <c r="F444" i="1"/>
  <c r="F445" i="1"/>
  <c r="F446" i="1"/>
  <c r="F448" i="1"/>
  <c r="F454" i="1"/>
  <c r="F455" i="1"/>
  <c r="F456" i="1"/>
  <c r="F458" i="1"/>
  <c r="F464" i="1"/>
  <c r="F465" i="1"/>
  <c r="F466" i="1"/>
  <c r="F473" i="1"/>
  <c r="F474" i="1"/>
  <c r="F1313" i="1"/>
  <c r="F780" i="1" l="1"/>
  <c r="B782" i="1"/>
  <c r="F513" i="1"/>
  <c r="F226" i="1"/>
  <c r="F97" i="1" l="1"/>
  <c r="F96" i="1"/>
  <c r="F95" i="1"/>
  <c r="F94" i="1"/>
  <c r="A94" i="1"/>
  <c r="A95" i="1" s="1"/>
  <c r="A96" i="1" s="1"/>
  <c r="A97" i="1" s="1"/>
  <c r="A98" i="1" s="1"/>
  <c r="A99" i="1" s="1"/>
  <c r="A100" i="1" s="1"/>
  <c r="A101" i="1" s="1"/>
  <c r="A102" i="1" s="1"/>
  <c r="F93" i="1"/>
  <c r="F210" i="1"/>
  <c r="F208" i="1"/>
  <c r="F525" i="1" l="1"/>
  <c r="A148" i="1" l="1"/>
  <c r="A149" i="1" s="1"/>
  <c r="A150" i="1" s="1"/>
  <c r="A151" i="1" s="1"/>
  <c r="A158" i="1"/>
  <c r="F134" i="1"/>
  <c r="F132" i="1"/>
  <c r="F131" i="1"/>
  <c r="F112" i="1"/>
  <c r="F113" i="1"/>
  <c r="F114" i="1"/>
  <c r="F116" i="1"/>
  <c r="F117" i="1"/>
  <c r="F118" i="1"/>
  <c r="F119" i="1"/>
  <c r="F120" i="1"/>
  <c r="F122" i="1"/>
  <c r="A71" i="1"/>
  <c r="F106" i="1"/>
  <c r="F105" i="1"/>
  <c r="F104" i="1"/>
  <c r="F89" i="1"/>
  <c r="F88" i="1"/>
  <c r="F87" i="1"/>
  <c r="F72" i="1"/>
  <c r="A74" i="1" l="1"/>
  <c r="A81" i="1" s="1"/>
  <c r="A87" i="1" s="1"/>
  <c r="A104" i="1" s="1"/>
  <c r="A108" i="1" s="1"/>
  <c r="A112" i="1" s="1"/>
  <c r="A1291" i="1" l="1"/>
  <c r="A1292" i="1" s="1"/>
  <c r="A1279" i="1"/>
  <c r="F682" i="1" l="1"/>
  <c r="F727" i="1"/>
  <c r="B267" i="35" l="1"/>
  <c r="B5" i="35" s="1"/>
  <c r="A267" i="35"/>
  <c r="A5" i="35" s="1"/>
  <c r="F267" i="35" l="1"/>
  <c r="F5" i="35" s="1"/>
  <c r="F27" i="44"/>
  <c r="F20" i="44"/>
  <c r="B29" i="44"/>
  <c r="B4" i="44" s="1"/>
  <c r="F29" i="44" l="1"/>
  <c r="F4" i="44" s="1"/>
  <c r="F6" i="44" l="1"/>
  <c r="F8" i="44" s="1"/>
  <c r="C14" i="28"/>
  <c r="F26" i="32" l="1"/>
  <c r="F421" i="32"/>
  <c r="F228" i="32" l="1"/>
  <c r="F227" i="32"/>
  <c r="F226" i="32"/>
  <c r="A113" i="32"/>
  <c r="A114" i="32" s="1"/>
  <c r="A115" i="32" s="1"/>
  <c r="A116" i="32" s="1"/>
  <c r="A117" i="32" s="1"/>
  <c r="F27" i="32"/>
  <c r="F30" i="32"/>
  <c r="F31" i="32"/>
  <c r="F32" i="32"/>
  <c r="F33" i="32"/>
  <c r="F34" i="32"/>
  <c r="F35" i="32"/>
  <c r="F36" i="32"/>
  <c r="F37" i="32"/>
  <c r="F38" i="32"/>
  <c r="F39" i="32"/>
  <c r="F40" i="32"/>
  <c r="F41" i="32"/>
  <c r="F42" i="32"/>
  <c r="F43" i="32"/>
  <c r="F44" i="32"/>
  <c r="F45" i="32"/>
  <c r="F46" i="32"/>
  <c r="F47" i="32"/>
  <c r="F48" i="32"/>
  <c r="F49" i="32"/>
  <c r="F50" i="32"/>
  <c r="F51" i="32"/>
  <c r="F52" i="32"/>
  <c r="F54" i="32"/>
  <c r="F55" i="32"/>
  <c r="F56" i="32"/>
  <c r="F57" i="32"/>
  <c r="F58" i="32"/>
  <c r="F59" i="32"/>
  <c r="F60" i="32"/>
  <c r="F61" i="32"/>
  <c r="F62" i="32"/>
  <c r="F63" i="32"/>
  <c r="F64" i="32"/>
  <c r="F65" i="32"/>
  <c r="F66" i="32"/>
  <c r="F68" i="32"/>
  <c r="F69" i="32"/>
  <c r="F70" i="32"/>
  <c r="F99" i="32"/>
  <c r="F100" i="32"/>
  <c r="F101" i="32"/>
  <c r="F102" i="32"/>
  <c r="F103" i="32"/>
  <c r="F104" i="32"/>
  <c r="F105" i="32"/>
  <c r="F106" i="32"/>
  <c r="F107" i="32"/>
  <c r="F108" i="32"/>
  <c r="F110" i="32"/>
  <c r="F111" i="32"/>
  <c r="F112" i="32"/>
  <c r="F113" i="32"/>
  <c r="F114" i="32"/>
  <c r="F115" i="32"/>
  <c r="F116" i="32"/>
  <c r="F118" i="32"/>
  <c r="F119" i="32"/>
  <c r="F120" i="32"/>
  <c r="F121" i="32"/>
  <c r="F122" i="32"/>
  <c r="F123" i="32"/>
  <c r="F124" i="32"/>
  <c r="F125" i="32"/>
  <c r="F126" i="32"/>
  <c r="F127" i="32"/>
  <c r="F128" i="32"/>
  <c r="F129" i="32"/>
  <c r="F130" i="32"/>
  <c r="F131" i="32"/>
  <c r="F132" i="32"/>
  <c r="F133" i="32"/>
  <c r="F134" i="32"/>
  <c r="F135" i="32"/>
  <c r="F136" i="32"/>
  <c r="F137" i="32"/>
  <c r="F138" i="32"/>
  <c r="F139" i="32"/>
  <c r="F140" i="32"/>
  <c r="F141" i="32"/>
  <c r="F142" i="32"/>
  <c r="F143" i="32"/>
  <c r="F144" i="32"/>
  <c r="F145" i="32"/>
  <c r="F146" i="32"/>
  <c r="F147" i="32"/>
  <c r="F148" i="32"/>
  <c r="F149" i="32"/>
  <c r="F150" i="32"/>
  <c r="F151" i="32"/>
  <c r="F152" i="32"/>
  <c r="F153" i="32"/>
  <c r="A107" i="32"/>
  <c r="A108" i="32" s="1"/>
  <c r="A109" i="32" s="1"/>
  <c r="A103" i="32"/>
  <c r="B476" i="32"/>
  <c r="B10" i="32" s="1"/>
  <c r="A476" i="32"/>
  <c r="A10" i="32" s="1"/>
  <c r="F476" i="32"/>
  <c r="F10" i="32" s="1"/>
  <c r="B448" i="32"/>
  <c r="B9" i="32" s="1"/>
  <c r="A448" i="32"/>
  <c r="A9" i="32" s="1"/>
  <c r="F448" i="32"/>
  <c r="F9" i="32" s="1"/>
  <c r="B416" i="32"/>
  <c r="B8" i="32" s="1"/>
  <c r="A416" i="32"/>
  <c r="A8" i="32" s="1"/>
  <c r="F416" i="32"/>
  <c r="F8" i="32" s="1"/>
  <c r="F301" i="33"/>
  <c r="F271" i="33"/>
  <c r="F169" i="33"/>
  <c r="F89" i="33"/>
  <c r="F1203" i="1" l="1"/>
  <c r="F1291" i="1" l="1"/>
  <c r="F1279" i="1"/>
  <c r="F928" i="1" l="1"/>
  <c r="F927" i="1"/>
  <c r="F926" i="1"/>
  <c r="F925" i="1"/>
  <c r="F924" i="1"/>
  <c r="F923" i="1"/>
  <c r="F922" i="1"/>
  <c r="F909" i="1"/>
  <c r="F908" i="1"/>
  <c r="F907" i="1"/>
  <c r="F906" i="1"/>
  <c r="F905" i="1"/>
  <c r="F904" i="1"/>
  <c r="F903" i="1"/>
  <c r="F902" i="1"/>
  <c r="F1140" i="1"/>
  <c r="F1310" i="1" l="1"/>
  <c r="F1309" i="1"/>
  <c r="F1308" i="1"/>
  <c r="F1307" i="1"/>
  <c r="F1306" i="1"/>
  <c r="F1296" i="1"/>
  <c r="F1294" i="1"/>
  <c r="F1293" i="1"/>
  <c r="F1290" i="1"/>
  <c r="F1289" i="1"/>
  <c r="F1288" i="1"/>
  <c r="F1286" i="1"/>
  <c r="F1285" i="1"/>
  <c r="F1284" i="1"/>
  <c r="F1283" i="1"/>
  <c r="F1282" i="1"/>
  <c r="F1281" i="1"/>
  <c r="F1280" i="1"/>
  <c r="F1278" i="1"/>
  <c r="F1277" i="1"/>
  <c r="F1276" i="1"/>
  <c r="F1275" i="1"/>
  <c r="F1273" i="1"/>
  <c r="F1272" i="1"/>
  <c r="F1271" i="1"/>
  <c r="F1270" i="1"/>
  <c r="F1269" i="1"/>
  <c r="F1264" i="1"/>
  <c r="F1263" i="1"/>
  <c r="F1262" i="1"/>
  <c r="F1261" i="1"/>
  <c r="F1260" i="1"/>
  <c r="F1259" i="1"/>
  <c r="F1258" i="1"/>
  <c r="F1257" i="1"/>
  <c r="F1256" i="1"/>
  <c r="F1255" i="1"/>
  <c r="F1249" i="1"/>
  <c r="F1248" i="1"/>
  <c r="F1247" i="1"/>
  <c r="F1246" i="1"/>
  <c r="F1245" i="1"/>
  <c r="F1244" i="1"/>
  <c r="F1243" i="1"/>
  <c r="F1242" i="1"/>
  <c r="F1241" i="1"/>
  <c r="F1240" i="1"/>
  <c r="F1239" i="1"/>
  <c r="F1238" i="1"/>
  <c r="F1237" i="1"/>
  <c r="F1236" i="1"/>
  <c r="F1235" i="1"/>
  <c r="F1234" i="1"/>
  <c r="F1233" i="1"/>
  <c r="F1232" i="1"/>
  <c r="F1231" i="1"/>
  <c r="F1230" i="1"/>
  <c r="F1229" i="1"/>
  <c r="F1228" i="1"/>
  <c r="F1227" i="1"/>
  <c r="F1226" i="1"/>
  <c r="F1225" i="1"/>
  <c r="F1224" i="1"/>
  <c r="F1223" i="1"/>
  <c r="F1222" i="1"/>
  <c r="F1221" i="1"/>
  <c r="F1195" i="1"/>
  <c r="F1194" i="1"/>
  <c r="F1193" i="1"/>
  <c r="F1192" i="1"/>
  <c r="F1189" i="1"/>
  <c r="F1187" i="1"/>
  <c r="F1168" i="1"/>
  <c r="F1167" i="1"/>
  <c r="F1166" i="1"/>
  <c r="F1165" i="1"/>
  <c r="F1164" i="1"/>
  <c r="F213" i="1"/>
  <c r="F212" i="1"/>
  <c r="F211" i="1"/>
  <c r="F206" i="1"/>
  <c r="F205" i="1"/>
  <c r="F204" i="1"/>
  <c r="F203" i="1"/>
  <c r="F202" i="1"/>
  <c r="F199" i="1"/>
  <c r="F198" i="1"/>
  <c r="F196" i="1"/>
  <c r="F195" i="1"/>
  <c r="F194" i="1"/>
  <c r="F183" i="1"/>
  <c r="F180" i="1"/>
  <c r="F179" i="1"/>
  <c r="F178" i="1"/>
  <c r="F177" i="1"/>
  <c r="F173" i="1"/>
  <c r="F69" i="1"/>
  <c r="F68" i="1"/>
  <c r="F66" i="1"/>
  <c r="F365" i="1"/>
  <c r="F364" i="1"/>
  <c r="F363" i="1"/>
  <c r="F362" i="1"/>
  <c r="F361" i="1"/>
  <c r="F360" i="1"/>
  <c r="F359" i="1"/>
  <c r="F353" i="1"/>
  <c r="F352" i="1"/>
  <c r="F351" i="1"/>
  <c r="F350" i="1"/>
  <c r="F349" i="1"/>
  <c r="F348" i="1"/>
  <c r="F327" i="1"/>
  <c r="F326" i="1"/>
  <c r="F325" i="1"/>
  <c r="F324" i="1"/>
  <c r="F323" i="1"/>
  <c r="F322" i="1"/>
  <c r="F321" i="1"/>
  <c r="F320" i="1"/>
  <c r="F319" i="1"/>
  <c r="F298" i="1"/>
  <c r="F297" i="1"/>
  <c r="F296" i="1"/>
  <c r="F295" i="1"/>
  <c r="F293" i="1"/>
  <c r="F292" i="1"/>
  <c r="F291" i="1"/>
  <c r="F290" i="1"/>
  <c r="F289" i="1"/>
  <c r="F288" i="1"/>
  <c r="F287" i="1"/>
  <c r="F286" i="1"/>
  <c r="F285" i="1"/>
  <c r="F284" i="1"/>
  <c r="F283" i="1"/>
  <c r="F281" i="1"/>
  <c r="F270" i="1"/>
  <c r="F269" i="1"/>
  <c r="F268" i="1"/>
  <c r="F267" i="1"/>
  <c r="F266" i="1"/>
  <c r="F264" i="1"/>
  <c r="F263" i="1"/>
  <c r="F262" i="1"/>
  <c r="F261" i="1"/>
  <c r="F260" i="1"/>
  <c r="F259" i="1"/>
  <c r="F258" i="1"/>
  <c r="F257" i="1"/>
  <c r="F256" i="1"/>
  <c r="F255" i="1"/>
  <c r="F254" i="1"/>
  <c r="F253" i="1"/>
  <c r="F252" i="1"/>
  <c r="F251" i="1"/>
  <c r="F250" i="1"/>
  <c r="F249" i="1"/>
  <c r="F248" i="1"/>
  <c r="F247" i="1"/>
  <c r="F246" i="1"/>
  <c r="F245" i="1"/>
  <c r="F230" i="1"/>
  <c r="F229" i="1"/>
  <c r="F228" i="1"/>
  <c r="F227" i="1"/>
  <c r="F225" i="1"/>
  <c r="F224" i="1"/>
  <c r="F223" i="1"/>
  <c r="F222" i="1"/>
  <c r="F220" i="1"/>
  <c r="F219" i="1"/>
  <c r="F518" i="1"/>
  <c r="F517" i="1"/>
  <c r="F516" i="1"/>
  <c r="F515" i="1"/>
  <c r="F514" i="1"/>
  <c r="F512" i="1"/>
  <c r="F511" i="1"/>
  <c r="F510" i="1"/>
  <c r="F509" i="1"/>
  <c r="F508" i="1"/>
  <c r="F495" i="1"/>
  <c r="F494" i="1"/>
  <c r="F493" i="1"/>
  <c r="F492" i="1"/>
  <c r="F491" i="1"/>
  <c r="F490" i="1"/>
  <c r="F489" i="1"/>
  <c r="F488" i="1"/>
  <c r="F487" i="1"/>
  <c r="F486" i="1"/>
  <c r="F485" i="1"/>
  <c r="F484" i="1"/>
  <c r="F483" i="1"/>
  <c r="F482" i="1"/>
  <c r="F481" i="1"/>
  <c r="F480" i="1"/>
  <c r="F479" i="1"/>
  <c r="F478" i="1"/>
  <c r="F477" i="1"/>
  <c r="F476" i="1"/>
  <c r="F475" i="1"/>
  <c r="F415" i="1"/>
  <c r="F412" i="1"/>
  <c r="F411" i="1"/>
  <c r="F410" i="1"/>
  <c r="F409" i="1"/>
  <c r="F408" i="1"/>
  <c r="F407" i="1"/>
  <c r="F405" i="1"/>
  <c r="F404" i="1"/>
  <c r="F403" i="1"/>
  <c r="F400" i="1"/>
  <c r="F399" i="1"/>
  <c r="F398" i="1"/>
  <c r="F397" i="1"/>
  <c r="F396" i="1"/>
  <c r="F395" i="1"/>
  <c r="F394" i="1"/>
  <c r="F374" i="1"/>
  <c r="F373" i="1"/>
  <c r="F372" i="1"/>
  <c r="F371" i="1"/>
  <c r="F370" i="1"/>
  <c r="F369" i="1"/>
  <c r="F651" i="1"/>
  <c r="F650" i="1"/>
  <c r="F649" i="1"/>
  <c r="F648" i="1"/>
  <c r="F647" i="1"/>
  <c r="F646" i="1"/>
  <c r="F645" i="1"/>
  <c r="F644" i="1"/>
  <c r="F639" i="1"/>
  <c r="F638" i="1"/>
  <c r="F637" i="1"/>
  <c r="F636" i="1"/>
  <c r="F635" i="1"/>
  <c r="F634" i="1"/>
  <c r="F633" i="1"/>
  <c r="F632" i="1"/>
  <c r="F631" i="1"/>
  <c r="F630" i="1"/>
  <c r="F629" i="1"/>
  <c r="F618" i="1"/>
  <c r="F617" i="1"/>
  <c r="F616" i="1"/>
  <c r="F615" i="1"/>
  <c r="F614" i="1"/>
  <c r="F613" i="1"/>
  <c r="F612" i="1"/>
  <c r="F611" i="1"/>
  <c r="F610" i="1"/>
  <c r="F609" i="1"/>
  <c r="F608" i="1"/>
  <c r="F607" i="1"/>
  <c r="F606" i="1"/>
  <c r="F605" i="1"/>
  <c r="F604" i="1"/>
  <c r="F603" i="1"/>
  <c r="F602" i="1"/>
  <c r="F601" i="1"/>
  <c r="F600" i="1"/>
  <c r="F599" i="1"/>
  <c r="F598" i="1"/>
  <c r="F597" i="1"/>
  <c r="F596" i="1"/>
  <c r="F595" i="1"/>
  <c r="F594" i="1"/>
  <c r="F593" i="1"/>
  <c r="F563" i="1"/>
  <c r="F562" i="1"/>
  <c r="F561" i="1"/>
  <c r="F560" i="1"/>
  <c r="F559" i="1"/>
  <c r="F558" i="1"/>
  <c r="F557" i="1"/>
  <c r="F556" i="1"/>
  <c r="F555" i="1"/>
  <c r="F554" i="1"/>
  <c r="F774" i="1"/>
  <c r="F773" i="1"/>
  <c r="F772" i="1"/>
  <c r="F771" i="1"/>
  <c r="F748" i="1"/>
  <c r="F747" i="1"/>
  <c r="F746" i="1"/>
  <c r="F745" i="1"/>
  <c r="F744" i="1"/>
  <c r="F743" i="1"/>
  <c r="F742" i="1"/>
  <c r="F741" i="1"/>
  <c r="F740" i="1"/>
  <c r="F739" i="1"/>
  <c r="F738" i="1"/>
  <c r="F737" i="1"/>
  <c r="F736" i="1"/>
  <c r="F735" i="1"/>
  <c r="F734" i="1"/>
  <c r="F733" i="1"/>
  <c r="F732" i="1"/>
  <c r="F731" i="1"/>
  <c r="F730" i="1"/>
  <c r="F729" i="1"/>
  <c r="F728" i="1"/>
  <c r="F726" i="1"/>
  <c r="F725" i="1"/>
  <c r="F724" i="1"/>
  <c r="F723" i="1"/>
  <c r="F722" i="1"/>
  <c r="F721" i="1"/>
  <c r="F720" i="1"/>
  <c r="F719" i="1"/>
  <c r="F718" i="1"/>
  <c r="F717" i="1"/>
  <c r="F716" i="1"/>
  <c r="F715" i="1"/>
  <c r="F714" i="1"/>
  <c r="F713" i="1"/>
  <c r="F712" i="1"/>
  <c r="F711" i="1"/>
  <c r="F710" i="1"/>
  <c r="F709" i="1"/>
  <c r="F708" i="1"/>
  <c r="F707" i="1"/>
  <c r="F681" i="1"/>
  <c r="F679" i="1"/>
  <c r="F678" i="1"/>
  <c r="F676" i="1"/>
  <c r="F675" i="1"/>
  <c r="F674" i="1"/>
  <c r="F673" i="1"/>
  <c r="F672" i="1"/>
  <c r="F671" i="1"/>
  <c r="F670" i="1"/>
  <c r="F669" i="1"/>
  <c r="F668" i="1"/>
  <c r="F667" i="1"/>
  <c r="F666" i="1"/>
  <c r="F665" i="1"/>
  <c r="F664" i="1"/>
  <c r="F663" i="1"/>
  <c r="F662" i="1"/>
  <c r="F661" i="1"/>
  <c r="F660" i="1"/>
  <c r="F659" i="1"/>
  <c r="F658" i="1"/>
  <c r="F657" i="1"/>
  <c r="F656" i="1"/>
  <c r="F655" i="1"/>
  <c r="F654" i="1"/>
  <c r="F653" i="1"/>
  <c r="F652" i="1"/>
  <c r="F804" i="1"/>
  <c r="F803" i="1"/>
  <c r="F802" i="1"/>
  <c r="F865" i="1"/>
  <c r="F864" i="1"/>
  <c r="F863" i="1"/>
  <c r="F862" i="1"/>
  <c r="F860" i="1"/>
  <c r="F859" i="1"/>
  <c r="F858" i="1"/>
  <c r="F857" i="1"/>
  <c r="F856" i="1"/>
  <c r="F855" i="1"/>
  <c r="F854" i="1"/>
  <c r="F853" i="1"/>
  <c r="F852" i="1"/>
  <c r="F851" i="1"/>
  <c r="F850" i="1"/>
  <c r="F849" i="1"/>
  <c r="F1099" i="1"/>
  <c r="F1100" i="1"/>
  <c r="F1101" i="1"/>
  <c r="F1102" i="1"/>
  <c r="F1103" i="1"/>
  <c r="F1105" i="1"/>
  <c r="F1106" i="1"/>
  <c r="F1107" i="1"/>
  <c r="F1108" i="1"/>
  <c r="F1109" i="1"/>
  <c r="F1111" i="1"/>
  <c r="F1113" i="1"/>
  <c r="F1114" i="1"/>
  <c r="F1115" i="1"/>
  <c r="F1116" i="1"/>
  <c r="F1117" i="1"/>
  <c r="F1118" i="1"/>
  <c r="F1120" i="1"/>
  <c r="F1144" i="1"/>
  <c r="F1142" i="1"/>
  <c r="F1141" i="1"/>
  <c r="F1139" i="1"/>
  <c r="F1136" i="1"/>
  <c r="F1135" i="1"/>
  <c r="F1134" i="1"/>
  <c r="F1133" i="1"/>
  <c r="F1132" i="1"/>
  <c r="F1131" i="1"/>
  <c r="F1129" i="1"/>
  <c r="F1128" i="1"/>
  <c r="F1127" i="1"/>
  <c r="F1126" i="1"/>
  <c r="F1125" i="1"/>
  <c r="F1124" i="1"/>
  <c r="F1123" i="1"/>
  <c r="F1122" i="1"/>
  <c r="F1121" i="1"/>
  <c r="A1111" i="1"/>
  <c r="A1115" i="1" s="1"/>
  <c r="F834" i="1" l="1"/>
  <c r="A1118" i="1"/>
  <c r="A1135" i="1" s="1"/>
  <c r="A1141" i="1" s="1"/>
  <c r="F174" i="1"/>
  <c r="F1315" i="1"/>
  <c r="A118" i="1"/>
  <c r="A124" i="1" s="1"/>
  <c r="A131" i="1" s="1"/>
  <c r="A136" i="1" s="1"/>
  <c r="A140" i="1" s="1"/>
  <c r="A144" i="1" s="1"/>
  <c r="F1265" i="1"/>
  <c r="F24" i="1" s="1"/>
  <c r="F941" i="1"/>
  <c r="F782" i="1"/>
  <c r="F1216" i="1"/>
  <c r="F1251" i="1"/>
  <c r="F1182" i="1"/>
  <c r="F1146" i="1"/>
  <c r="A153" i="1" l="1"/>
  <c r="A160" i="1" s="1"/>
  <c r="A163" i="1" s="1"/>
  <c r="A168" i="1" s="1"/>
  <c r="F1292" i="1"/>
  <c r="F1301" i="1" s="1"/>
  <c r="A1265" i="1" l="1"/>
  <c r="A24" i="1" s="1"/>
  <c r="B1265" i="1"/>
  <c r="B24" i="1" s="1"/>
  <c r="A1255" i="1"/>
  <c r="A1257" i="1" s="1"/>
  <c r="A1231" i="1"/>
  <c r="A676" i="1" l="1"/>
  <c r="A677" i="1" s="1"/>
  <c r="A678" i="1" s="1"/>
  <c r="A679" i="1" l="1"/>
  <c r="A680" i="1" s="1"/>
  <c r="A681" i="1" s="1"/>
  <c r="A682" i="1" s="1"/>
  <c r="A683" i="1" s="1"/>
  <c r="A684" i="1" s="1"/>
  <c r="A223" i="1"/>
  <c r="A227" i="1" s="1"/>
  <c r="A232" i="1" l="1"/>
  <c r="A239" i="1" s="1"/>
  <c r="A246" i="1" s="1"/>
  <c r="A251" i="1" s="1"/>
  <c r="A265" i="1" s="1"/>
  <c r="A274" i="1" s="1"/>
  <c r="A282" i="1" s="1"/>
  <c r="F272" i="1"/>
  <c r="F271" i="1"/>
  <c r="F366" i="1" l="1"/>
  <c r="F527" i="1" l="1"/>
  <c r="B183" i="35" l="1"/>
  <c r="B4" i="35" s="1"/>
  <c r="A183" i="35"/>
  <c r="A4" i="35" s="1"/>
  <c r="B327" i="34"/>
  <c r="B21" i="34" s="1"/>
  <c r="A327" i="34"/>
  <c r="A21" i="34" s="1"/>
  <c r="F183" i="35" l="1"/>
  <c r="F4" i="35" s="1"/>
  <c r="F327" i="34"/>
  <c r="F21" i="34" s="1"/>
  <c r="F8" i="35" l="1"/>
  <c r="B311" i="34"/>
  <c r="B20" i="34" s="1"/>
  <c r="A311" i="34"/>
  <c r="A20" i="34" s="1"/>
  <c r="B299" i="34"/>
  <c r="B19" i="34" s="1"/>
  <c r="A299" i="34"/>
  <c r="A19" i="34" s="1"/>
  <c r="F299" i="34"/>
  <c r="F19" i="34" s="1"/>
  <c r="F276" i="34"/>
  <c r="F18" i="34" s="1"/>
  <c r="B276" i="34"/>
  <c r="B18" i="34" s="1"/>
  <c r="A276" i="34"/>
  <c r="A18" i="34" s="1"/>
  <c r="F253" i="34"/>
  <c r="F17" i="34" s="1"/>
  <c r="B253" i="34"/>
  <c r="B17" i="34" s="1"/>
  <c r="F10" i="35" l="1"/>
  <c r="F12" i="35" s="1"/>
  <c r="C10" i="28"/>
  <c r="F311" i="34"/>
  <c r="F20" i="34" s="1"/>
  <c r="F24" i="34" s="1"/>
  <c r="C12" i="28" l="1"/>
  <c r="F26" i="34"/>
  <c r="F28" i="34" s="1"/>
  <c r="F222" i="32" l="1"/>
  <c r="F277" i="32"/>
  <c r="B8" i="33"/>
  <c r="A8" i="33"/>
  <c r="B7" i="33"/>
  <c r="A7" i="33"/>
  <c r="B6" i="33"/>
  <c r="A6" i="33"/>
  <c r="B5" i="33"/>
  <c r="A5" i="33"/>
  <c r="B4" i="33"/>
  <c r="F6" i="33" l="1"/>
  <c r="F8" i="33"/>
  <c r="F5" i="33"/>
  <c r="F7" i="33"/>
  <c r="F11" i="33" l="1"/>
  <c r="C6" i="28" l="1"/>
  <c r="F13" i="33"/>
  <c r="F15" i="33" s="1"/>
  <c r="B1315" i="1" l="1"/>
  <c r="B26" i="1" s="1"/>
  <c r="A1315" i="1"/>
  <c r="A26" i="1" s="1"/>
  <c r="F26" i="1" l="1"/>
  <c r="A1305" i="1"/>
  <c r="A1308" i="1" l="1"/>
  <c r="A1311" i="1" s="1"/>
  <c r="F342" i="32" l="1"/>
  <c r="B342" i="32" l="1"/>
  <c r="B7" i="32" s="1"/>
  <c r="A342" i="32"/>
  <c r="A7" i="32" s="1"/>
  <c r="B327" i="32"/>
  <c r="B6" i="32" s="1"/>
  <c r="A327" i="32"/>
  <c r="A6" i="32" s="1"/>
  <c r="B277" i="32"/>
  <c r="B5" i="32" s="1"/>
  <c r="A277" i="32"/>
  <c r="A5" i="32" s="1"/>
  <c r="B222" i="32"/>
  <c r="B4" i="32" s="1"/>
  <c r="A222" i="32"/>
  <c r="A4" i="32" s="1"/>
  <c r="A1281" i="1"/>
  <c r="B1251" i="1"/>
  <c r="B23" i="1" s="1"/>
  <c r="A1251" i="1"/>
  <c r="A23" i="1" s="1"/>
  <c r="A1242" i="1" l="1"/>
  <c r="F5" i="32"/>
  <c r="F4" i="32"/>
  <c r="F327" i="32"/>
  <c r="F6" i="32" s="1"/>
  <c r="F7" i="32"/>
  <c r="F12" i="32" l="1"/>
  <c r="F14" i="32" l="1"/>
  <c r="F16" i="32" s="1"/>
  <c r="C8" i="28"/>
  <c r="A838" i="1" l="1"/>
  <c r="A851" i="1" s="1"/>
  <c r="A866" i="1" l="1"/>
  <c r="A883" i="1" s="1"/>
  <c r="A894" i="1" s="1"/>
  <c r="A399" i="1"/>
  <c r="A903" i="1" l="1"/>
  <c r="A912" i="1" s="1"/>
  <c r="A411" i="1"/>
  <c r="A422" i="1" s="1"/>
  <c r="A434" i="1" s="1"/>
  <c r="A445" i="1" s="1"/>
  <c r="A922" i="1" l="1"/>
  <c r="A931" i="1" s="1"/>
  <c r="A455" i="1"/>
  <c r="A465" i="1" l="1"/>
  <c r="A474" i="1" s="1"/>
  <c r="A485" i="1" s="1"/>
  <c r="A492" i="1" s="1"/>
  <c r="A497" i="1" l="1"/>
  <c r="A501" i="1" s="1"/>
  <c r="A509" i="1" s="1"/>
  <c r="F23" i="1"/>
  <c r="A203" i="1" l="1"/>
  <c r="A208" i="1" s="1"/>
  <c r="A212" i="1" s="1"/>
  <c r="B1216" i="1" l="1"/>
  <c r="B22" i="1" s="1"/>
  <c r="A1301" i="1" l="1"/>
  <c r="A25" i="1" s="1"/>
  <c r="B1301" i="1"/>
  <c r="B25" i="1" s="1"/>
  <c r="A1216" i="1"/>
  <c r="A22" i="1" s="1"/>
  <c r="B1182" i="1"/>
  <c r="B21" i="1" s="1"/>
  <c r="A1182" i="1"/>
  <c r="A21" i="1" s="1"/>
  <c r="B1146" i="1"/>
  <c r="B20" i="1" s="1"/>
  <c r="A1146" i="1"/>
  <c r="A20" i="1" s="1"/>
  <c r="A1092" i="1"/>
  <c r="A19" i="1" s="1"/>
  <c r="B1092" i="1"/>
  <c r="B19" i="1" s="1"/>
  <c r="B941" i="1"/>
  <c r="B18" i="1" s="1"/>
  <c r="A941" i="1"/>
  <c r="A18" i="1" s="1"/>
  <c r="A834" i="1"/>
  <c r="A17" i="1" s="1"/>
  <c r="B834" i="1"/>
  <c r="B17" i="1" s="1"/>
  <c r="B16" i="1"/>
  <c r="A782" i="1"/>
  <c r="A16" i="1" s="1"/>
  <c r="B527" i="1"/>
  <c r="B8" i="1" s="1"/>
  <c r="A527" i="1"/>
  <c r="A8" i="1" s="1"/>
  <c r="B366" i="1"/>
  <c r="B7" i="1" s="1"/>
  <c r="A366" i="1"/>
  <c r="A7" i="1" s="1"/>
  <c r="B215" i="1"/>
  <c r="B6" i="1" s="1"/>
  <c r="A215" i="1"/>
  <c r="A6" i="1" s="1"/>
  <c r="B174" i="1"/>
  <c r="B5" i="1" s="1"/>
  <c r="A174" i="1"/>
  <c r="A5" i="1" s="1"/>
  <c r="A1294" i="1"/>
  <c r="A1297" i="1" s="1"/>
  <c r="A1186" i="1"/>
  <c r="A1192" i="1" s="1"/>
  <c r="A1205" i="1" s="1"/>
  <c r="A1207" i="1" s="1"/>
  <c r="A1213" i="1" s="1"/>
  <c r="A603" i="1"/>
  <c r="F5" i="1"/>
  <c r="A607" i="1" l="1"/>
  <c r="A613" i="1" s="1"/>
  <c r="F7" i="1"/>
  <c r="F16" i="1"/>
  <c r="F18" i="1"/>
  <c r="F20" i="1"/>
  <c r="F17" i="1"/>
  <c r="F8" i="1"/>
  <c r="F22" i="1"/>
  <c r="F25" i="1"/>
  <c r="F21" i="1"/>
  <c r="F19" i="1"/>
  <c r="A620" i="1" l="1"/>
  <c r="F28" i="1"/>
  <c r="A625" i="1" l="1"/>
  <c r="A630" i="1" s="1"/>
  <c r="A637" i="1" s="1"/>
  <c r="A641" i="1" l="1"/>
  <c r="A645" i="1" s="1"/>
  <c r="A654" i="1" s="1"/>
  <c r="A661" i="1" s="1"/>
  <c r="A515" i="1"/>
  <c r="A520" i="1" s="1"/>
  <c r="A686" i="1" l="1"/>
  <c r="A707" i="1" s="1"/>
  <c r="A729" i="1" s="1"/>
  <c r="A749" i="1" s="1"/>
  <c r="A771" i="1" s="1"/>
  <c r="A776" i="1" s="1"/>
  <c r="A290" i="1"/>
  <c r="A300" i="1" s="1"/>
  <c r="A310" i="1" s="1"/>
  <c r="A320" i="1" s="1"/>
  <c r="A330" i="1" s="1"/>
  <c r="A340" i="1" s="1"/>
  <c r="A349" i="1" s="1"/>
  <c r="A355" i="1" l="1"/>
  <c r="A360" i="1" s="1"/>
  <c r="F200" i="1"/>
  <c r="F201" i="1"/>
  <c r="F215" i="1" l="1"/>
  <c r="F6" i="1" s="1"/>
  <c r="F11" i="1" s="1"/>
  <c r="F30" i="1" s="1"/>
  <c r="C4" i="28" l="1"/>
  <c r="C17" i="28" s="1"/>
  <c r="C19" i="28" s="1"/>
  <c r="F32" i="1"/>
  <c r="F34" i="1" s="1"/>
  <c r="C21" i="28" l="1"/>
  <c r="A1053" i="1"/>
  <c r="A1028" i="1"/>
  <c r="A1033" i="1" s="1"/>
  <c r="A1059" i="1" l="1"/>
  <c r="A1065" i="1" s="1"/>
  <c r="A1072" i="1" s="1"/>
  <c r="A1078" i="1" s="1"/>
  <c r="A1084" i="1" s="1"/>
  <c r="A1088" i="1" s="1"/>
</calcChain>
</file>

<file path=xl/sharedStrings.xml><?xml version="1.0" encoding="utf-8"?>
<sst xmlns="http://schemas.openxmlformats.org/spreadsheetml/2006/main" count="3287" uniqueCount="1987">
  <si>
    <t>Naručitelj:</t>
  </si>
  <si>
    <t>Naziv projektantskog ureda:</t>
  </si>
  <si>
    <t xml:space="preserve">NORD-ING d.o.o. </t>
  </si>
  <si>
    <t>Putjane 15</t>
  </si>
  <si>
    <t>40000 Čakovec</t>
  </si>
  <si>
    <t>Naziv građevine:</t>
  </si>
  <si>
    <t>Lokacija</t>
  </si>
  <si>
    <t>Zajednička oznaka projekta:</t>
  </si>
  <si>
    <t>Glavni projektant:</t>
  </si>
  <si>
    <t>Mjesto i datum:</t>
  </si>
  <si>
    <t>A.</t>
  </si>
  <si>
    <t>B.</t>
  </si>
  <si>
    <t>UKUPNO bez PDV-a:</t>
  </si>
  <si>
    <t>GRAĐEVINSKI RADOVI</t>
  </si>
  <si>
    <t>ZEMLJANI RADOVI</t>
  </si>
  <si>
    <t>BETONSKI I ARMIRANOBETONSKI RADOVI</t>
  </si>
  <si>
    <t>beton</t>
  </si>
  <si>
    <t>armatura</t>
  </si>
  <si>
    <t>oplata</t>
  </si>
  <si>
    <t>ZIDARSKI RADOVI</t>
  </si>
  <si>
    <t>OBRTNIČKI RADOVI</t>
  </si>
  <si>
    <t>IZOLATERSKI RADOVI</t>
  </si>
  <si>
    <t>GIPSKARTONSKI RADOVI</t>
  </si>
  <si>
    <t>FASADERSKI RADOVI</t>
  </si>
  <si>
    <t>UNUTARNJA STOLARIJA</t>
  </si>
  <si>
    <t>KERAMIČARSKI RADOVI</t>
  </si>
  <si>
    <t>BRAVARSKI RADOVI</t>
  </si>
  <si>
    <t>TROŠKOVNIK GRAĐEVINSKO - OBRTNIČKIH RADOVA</t>
  </si>
  <si>
    <t>GRAĐEVINSKO - OBRTNIČKI RADOVI</t>
  </si>
  <si>
    <t>A1.</t>
  </si>
  <si>
    <t>NAPOMENA:</t>
  </si>
  <si>
    <t>Sva rušenja i razgradnje pojedinih dijelova građevine izvoditi pažljivo, isključivo ručno, sa što manje buke i prašine. Tokom rušenja potrebno je polijevati dijelove koji se ruše.</t>
  </si>
  <si>
    <t>Zabranjena je upotreba teških alata, kompresora ili sličnih uređaja koji mogu posredno prouzročiti štetu na konstruktivnim dijelovima građevine.</t>
  </si>
  <si>
    <t>Rušenja izvoditi tek kada su izvršena sva potrebna rasterećenja, podupiranja i osiguranja.</t>
  </si>
  <si>
    <t>Prije početka rušenja i demontaža kvalificirana, stručna osoba mora odpojiti sve instalacije i osigurati gradilište.</t>
  </si>
  <si>
    <t>kom</t>
  </si>
  <si>
    <t>Tijekom iskopa i pripreme temeljnog tla te izvedbe temeljne konstrukcije potrebno je provesti kontrolu tla od strane ovlaštenog geomehaničara.</t>
  </si>
  <si>
    <t>Glatka oplata uključuje i zidarsku obradu vidljivih AB dijelova nakon skidanja oplate - brušenje oštećenja i neravnina, naročito na sastavima oplate i rubovima, te krpanje gnijezda i rupa od vezica jakim cementnim mortom.</t>
  </si>
  <si>
    <t>kg</t>
  </si>
  <si>
    <t>Obračun po specifikaciji:</t>
  </si>
  <si>
    <t xml:space="preserve">Na predviđenim mjestima ostaviti potrebne otvore za prolaz instalacija. </t>
  </si>
  <si>
    <t xml:space="preserve">Sve prema projektu konstrukcije i ostaloj projektnoj dokumentaciji. </t>
  </si>
  <si>
    <t>Obračun po specifikaciji :</t>
  </si>
  <si>
    <t>Obračun za kompletan rad, materijal, pribor, dilataciju od zida, čišćenje nakon izvođenja radova, njegu podloge nakon izrade kako ne bi došlo do prebrzog isušivanja.</t>
  </si>
  <si>
    <t xml:space="preserve">Zidove prije žbukanja špricati rijetkim cementnim mortom. Grubu žbuku izvesti produžnim mortom M-2,5, a finu vapnenim mortom M-0,5. </t>
  </si>
  <si>
    <t>A2.</t>
  </si>
  <si>
    <t>Izvodi se na glatku, suhu i čistu površinu betonske stijene / zida.</t>
  </si>
  <si>
    <t>~ čišćenje i priprema podloge</t>
  </si>
  <si>
    <t xml:space="preserve">Dobava materijala, transport i postava čepičaste drenažne trake. </t>
  </si>
  <si>
    <t xml:space="preserve">Postavlja se sa preklopom od min 2 čepa. Dimezije ovisno o zahtjevu na radilištu. </t>
  </si>
  <si>
    <t>Cijena stavke uključuje dobavu i postavu komponenti prema uputama proizvođača. Redoslijed izvođenja:</t>
  </si>
  <si>
    <t>Na sve profile metalne potkonstrukcije treba prije montaže nanijeti posebni brtveni kit kako bi se zadovoljili zahtjevi za zvučnom izolacijom.</t>
  </si>
  <si>
    <t xml:space="preserve">Zid se sidri u donju i gornju nosivu konstrukciju. Ispod zida postaviti traku kako bi se oisgurala zvučna izolacija. </t>
  </si>
  <si>
    <t>Izvedbu zida uskladiti s razvodom instalacija. Uključena izrada svih prodora i profilacija predviđenih u projektu.</t>
  </si>
  <si>
    <t>VANJSKA STOLARIJA</t>
  </si>
  <si>
    <t>Nakon ugradnje obavezna je izvedba zaštite okova i svih dijelova pozicije od oštećenja, do završetka gradnje.</t>
  </si>
  <si>
    <t>U svemu se pridržavati sheme, projekta, detalja i opisa. Nakon ugradnje obavezna je izvedba zaštite okova i svih dijelova pozicije od oštećenja, do završetka gradnje.</t>
  </si>
  <si>
    <t xml:space="preserve">Polaganje se vrši u jednokomponentno građevinsko ljepilo (građevinsko ljepilo po preporuci proizvođača keramičkih pločica) na prosušenu i izravnatu podlogu. </t>
  </si>
  <si>
    <t xml:space="preserve">Posebnu pažnju obratiti obradi spoja zida i opločenja poda. </t>
  </si>
  <si>
    <t>Uključivo dobavu materijala, sav osnovni i pomoćni materijal, rad i pribor.</t>
  </si>
  <si>
    <t>SOBOSLIKARSKO-LIČILAČKI RADOVI</t>
  </si>
  <si>
    <t>~ gletanje i brušenje 2 x</t>
  </si>
  <si>
    <t>~ bojanje 2 x</t>
  </si>
  <si>
    <t>zidovi</t>
  </si>
  <si>
    <t>Bojanje paropropusnom bojom u 3 sloja svih površina od gipskartona.</t>
  </si>
  <si>
    <t xml:space="preserve">Prije ličenja potrebno je prekontrolirati postavljenu suhu gradnju kako bi površine bile adekvatne za bojanje. </t>
  </si>
  <si>
    <t>Stavka obuhvaća obradu spojeva i zaglađivanje površine, impregnaciju, gletanje, a na spojeve se postavlja mrežica i zatvaraju fuge.</t>
  </si>
  <si>
    <t>Gletanje se izvodi prema standardu Q2.</t>
  </si>
  <si>
    <t>Stavka uključuje zaštitu rubnih elemenata ljepljivom trakom ili drugom primjerenom metodom.</t>
  </si>
  <si>
    <t>Zapunjavanje elastičnim kitom</t>
  </si>
  <si>
    <t>~ čišćenje površine</t>
  </si>
  <si>
    <t xml:space="preserve">LIMARSKI RADOVI </t>
  </si>
  <si>
    <t>Obračun prema stvarno izvedenim količinama.</t>
  </si>
  <si>
    <t>A.2</t>
  </si>
  <si>
    <t>GRAĐEVINSKO-OBRTNIČKI RADOVI UKUPNO:</t>
  </si>
  <si>
    <t>PDV 25%</t>
  </si>
  <si>
    <t>geotekstil 300 g/m²</t>
  </si>
  <si>
    <t>GRAĐEVINSKO-OBRTNIČKI RADOVI REKAPITULACIJA</t>
  </si>
  <si>
    <t>A.1</t>
  </si>
  <si>
    <t>GRAĐEVINSKI RADOVI UKUPNO</t>
  </si>
  <si>
    <t>A.2.</t>
  </si>
  <si>
    <t>OBRTNIČKI RADOVI UKUPNO</t>
  </si>
  <si>
    <t>A1 i A2</t>
  </si>
  <si>
    <t>Obrada špaleta otvora - priprema za RAL ugradnju</t>
  </si>
  <si>
    <t>U jedinične cijene svake pojedine stavke uključiti radnu skelu te zaštitnu ogradu.</t>
  </si>
  <si>
    <t>A.1.</t>
  </si>
  <si>
    <t>BRTVLJENJE: tri brtve po obodu.</t>
  </si>
  <si>
    <t>BRAVA: cilindrična s ključevima i rozetama, obostrano kvake s rozetama, odbojnik u satiniranoj kromiranoj izvedbi.</t>
  </si>
  <si>
    <t xml:space="preserve">Ožbukane površine trebaju biti potpuno ravne s oštrim sudarima ploha. </t>
  </si>
  <si>
    <t>DRVENA STOLARIJA</t>
  </si>
  <si>
    <t>kpl</t>
  </si>
  <si>
    <t xml:space="preserve">beton </t>
  </si>
  <si>
    <t>Špalete prije žbukanja špricati rijetkim cementnim mortom. Obradu  izvesti produžnim mortom.</t>
  </si>
  <si>
    <t>U cijenu uključiti sav potreban materijal i rad.</t>
  </si>
  <si>
    <t xml:space="preserve">Uključivo rad i materijal u svemu prema uputstvu proizvođača. </t>
  </si>
  <si>
    <t>Debljina drenažne trake je 0,6 mm sa čepovima visine 8 mm.</t>
  </si>
  <si>
    <t>Armatura</t>
  </si>
  <si>
    <t>U cijenu uključiti sav rad, materijal, čišćenje podloge, izvedbu svih slojeva, obradu oko svih prodora, ispitivanje vodonepropusnosti sustava, sve  prema pravilma struke i po uputama proizvođača.</t>
  </si>
  <si>
    <t>Šljunak 0 - 63 mm</t>
  </si>
  <si>
    <t xml:space="preserve">~  nanošenje izravnavajućeg sloja polimerno-cementnog ljepila debljine 2 mm, nakon min. 5-7 dana sušenja, premazivanje impregnacijskim premazom u boji fasade i </t>
  </si>
  <si>
    <t>~  preko postavljene izolacije nanošenje sloja polimerno-cementnog ljepila debljine do 3 mm u koji se utiskuje tekstilno-staklena, alkalno otporna mrežica veličine otvora 4x4 mm s preklopom od minimalno 10 cm,</t>
  </si>
  <si>
    <t>~  preko postavljene izolacije izvesti dodatno mehaničko ojačanje pričvrsnicama. Bušenje rupa izvesti tek nakon što je ljepilo dovoljno stvrdnulo (u pravilu nakon tri dana),</t>
  </si>
  <si>
    <t>Sve radove izvesti prema uputama proizvođača.</t>
  </si>
  <si>
    <t xml:space="preserve">U stavku uključena njega betona i vibriranje betona s svim potrebnim prethodnim pripremama, izrada, dobava i montaža oplate. </t>
  </si>
  <si>
    <t xml:space="preserve">Sve izvesti prema projektu, armaturnim nacrtima i statičkom proračunu. </t>
  </si>
  <si>
    <t>Plan armature uključen u cijenu.</t>
  </si>
  <si>
    <t>~ povijanje traka uz istake, ojačanje horizontalnog i vertikalnog preklopa prema pravilima struke</t>
  </si>
  <si>
    <t>bojanje zidova</t>
  </si>
  <si>
    <t>Stavka uključuje sav rad, materijal, te upotrebu skele.</t>
  </si>
  <si>
    <t>Dobava materijala i postavljanje slojeva poda preko podne ploče.</t>
  </si>
  <si>
    <t xml:space="preserve"> Sastav konstrukcije slojeva:</t>
  </si>
  <si>
    <t>Čepasta folija</t>
  </si>
  <si>
    <t>sokl unutarnje prostorije h= 10 cm</t>
  </si>
  <si>
    <t>PE folija 0,025 cm</t>
  </si>
  <si>
    <t xml:space="preserve">Geodetske usluge </t>
  </si>
  <si>
    <t>~hladni premaz na bazi emulzije</t>
  </si>
  <si>
    <t>~ varena polimer-  bitumenska traka s uloškom od staklene tkanine 100% varena za podlogu 0,4 cm</t>
  </si>
  <si>
    <t>Obračun za kompletan rad, materijal, pribor, dilataciju od zida, izradu radnih reški, čišćenje nakon izvođenja radova, njegu podloge nakon izrade kako ne bi došlo do prebrzog isušivanja.</t>
  </si>
  <si>
    <t xml:space="preserve">U cijenu uračunati izrada dilatacionih reški, radnih reški, izvedba radnih prekida, izvođenje svih otvora i kanalica u ploči, fino poravnanje ploče. </t>
  </si>
  <si>
    <t>Opći uvjeti su sastavni dio troškovnika</t>
  </si>
  <si>
    <t>Ako se prilikom rušenja i razgrađivanja naiđe na nepredviđene detalje ili se uoče opasnosti od zabušavanja ili ugrožavanja okolnih elemenata građevine, izvođač je dužan o tome odmah obavijestiti nadzornog inženjera.</t>
  </si>
  <si>
    <t>SVEUKUPNO - s PDV-om:</t>
  </si>
  <si>
    <t>Sav ugrađeni materijal mora odgovarati zahtjevima ove tehničke dokumentacije i mora biti pravovaljano atestiran.</t>
  </si>
  <si>
    <t>* Cijena ukupne stavke uključuje :</t>
  </si>
  <si>
    <t>~ dobavu, izradu i ugradnju kompletne stavke, uključivo vanjsku klupčicu</t>
  </si>
  <si>
    <t xml:space="preserve">~ sav okov iz nehrđajućeg metala </t>
  </si>
  <si>
    <t>~ sva ostakljenja</t>
  </si>
  <si>
    <t>~ sav osnovni, pomoćni, spojni, brtveni, izolacijski i pričvrsni materijal </t>
  </si>
  <si>
    <t>~ svi opšavi i pokrovne limene letvice</t>
  </si>
  <si>
    <t>~ sve potrebne pokretne skele i platforme</t>
  </si>
  <si>
    <t>~ sav transport</t>
  </si>
  <si>
    <t>~ automatiku</t>
  </si>
  <si>
    <t>* Općenito :</t>
  </si>
  <si>
    <t>unutarnja stolarija</t>
  </si>
  <si>
    <t xml:space="preserve">Sve prekide / spojeve  izvoditi s odgovarajućim brtvenim radnim  trakama. </t>
  </si>
  <si>
    <t>~  obavezno dodatno ojačanje uglova otvora dijagonalno postavljenim mrežicama minimalnih dimenzija 30x40 cm,</t>
  </si>
  <si>
    <t xml:space="preserve">~  nanošenje polimerno-cementnog ljepila na lamele zupčastim gleterom ili na zid ručno/strojno, minimalna debljina 2  mm. </t>
  </si>
  <si>
    <t>OPĆI OPIS
(obvezni, sastavni dio svake stavke):</t>
  </si>
  <si>
    <t xml:space="preserve">U cijenu uključiti sve gore navedene elemente, sav materijal, navedeno ustakljenje, rad, okov, brtvljenje, RAL ugradnju sa svim brtvama, pribor za učvršćivanje i kompletnu montažu svih navedenih dijelova do potpune gotovosti i funkcionalnosti. </t>
  </si>
  <si>
    <t>Prije izvedbe obavezno kontrolirati mjere na licu mjesta.</t>
  </si>
  <si>
    <t xml:space="preserve">kom </t>
  </si>
  <si>
    <t>Stavke se ugrađuju u ožbukane zidane ili betonske stijene.</t>
  </si>
  <si>
    <t>Opći opis:</t>
  </si>
  <si>
    <t>U cijeni pojedine stavke treba obuhvatiti dobavu i ugradnju materijala - osnovnog i pomoćnog, sve pripremne i međufaze rada potrebne za korektno dovršenje stavke prema pravilima struke i važećim propisima bez obzira da li je sve to napomenuto u pojedinoj stavci. </t>
  </si>
  <si>
    <t>Okov kvalitetni, srednja klasa uključen u jediničnu cijenu stavke.</t>
  </si>
  <si>
    <t>U cijenu stavke uključene brave i podni graničnici.</t>
  </si>
  <si>
    <t>Napomena:  cijenom stavaka obuhvaćena je i zaštita elemenata nakon ugradnje folijama i sl. do primopredaje objekta.</t>
  </si>
  <si>
    <t xml:space="preserve">U obračun uračunati dobavu, montažu i demontažu radne skele za potrebe izvođenja radova na pročelju, sve prema uputsvu proizvođača za klasificirani sustav. </t>
  </si>
  <si>
    <t>podovi</t>
  </si>
  <si>
    <t>U cijenu je uključena izrada sokla visine 10 cm, uzimanje mjera na licu mjesta, sav potreban materijal s radom, rezanjem i pripasavanjem pločica, fugiranje, te zaštita nakon postave.</t>
  </si>
  <si>
    <t>Prije izrade ponude izvođač je dužan obići i pregledati građevinu zbog radova obuhvaćenih troškovnikom, uvjeta organizacije gradilišta, načina i mogućnosti pristupa građevini, mogućnosti zauzimanja javne površine, postave skele, osiguranja ulaza u građevinu i sl.</t>
  </si>
  <si>
    <t>Prema tome,  ponuđena cijena je konačna cijena za realizaciju pojedine troškovničke stavke i ne može se mijenjati.</t>
  </si>
  <si>
    <t>Prije početka radova POTREBNO JE na terenu sagledati stanje u naravi te dogovoriti tijek izvođenja radova.</t>
  </si>
  <si>
    <t>Nakon iskopa zemljanog materijala, rušenja i demontaža,  sve količine utvrditi će se na licu mjesta!</t>
  </si>
  <si>
    <t>Vrsta projekta:</t>
  </si>
  <si>
    <t>Prije početka žbukanja provjeriti da su izvedene sve instalacije. Naknadna štemanja i krpanja šliceva neće se priznati.</t>
  </si>
  <si>
    <t>Prije zatvaranja oplate betoniranja provjeriti da su izvedene sve instalacije po projektu. Naknadna štemanja i krpanja šliceva neće se priznati.</t>
  </si>
  <si>
    <t>Prije betoniranja provjeriti da su izvedene sve instalacije po projektu. Naknadna štemanja i krpanja šliceva neće se priznati.</t>
  </si>
  <si>
    <t>SVEUKUPNO EUR:</t>
  </si>
  <si>
    <t>Marina Mrla, mag.ing.arch.</t>
  </si>
  <si>
    <t>ojačanja za vrata</t>
  </si>
  <si>
    <t>U cijeni je obavezno uključena geodetska snimka izvedenog stanja za objekt i izrada elaborata za potrebe upisa objekta u katastar.</t>
  </si>
  <si>
    <r>
      <t>m</t>
    </r>
    <r>
      <rPr>
        <vertAlign val="superscript"/>
        <sz val="9"/>
        <rFont val="Arial"/>
        <family val="2"/>
        <charset val="238"/>
      </rPr>
      <t>3</t>
    </r>
  </si>
  <si>
    <r>
      <t>m</t>
    </r>
    <r>
      <rPr>
        <vertAlign val="superscript"/>
        <sz val="9"/>
        <rFont val="Arial"/>
        <family val="2"/>
        <charset val="238"/>
      </rPr>
      <t>2</t>
    </r>
  </si>
  <si>
    <r>
      <t>m</t>
    </r>
    <r>
      <rPr>
        <vertAlign val="superscript"/>
        <sz val="9"/>
        <rFont val="Arial"/>
        <family val="2"/>
        <charset val="238"/>
      </rPr>
      <t>1</t>
    </r>
  </si>
  <si>
    <t xml:space="preserve">Vertikalne sljubnice moraju u cijelosti biti ispunjene mortom. </t>
  </si>
  <si>
    <t>U cijenu uključiti sav rad, materijal, potrebna radna skela, sve do potpune gotovosti i funkcionalnosti.</t>
  </si>
  <si>
    <t>Na spojevima dva različita materijala ugraditi rabitz pletivo.</t>
  </si>
  <si>
    <t>Vertikalna hidroizolacija temelja/sokla</t>
  </si>
  <si>
    <t>Stavke se ugrađuju naknadno, u priređene otvore.</t>
  </si>
  <si>
    <t>Oborinske vertikale</t>
  </si>
  <si>
    <t xml:space="preserve">Izrada i montaža krovnih vertikalnih cijevi okruglog profila Ø110 mm za odvod krovne vode, izvedenih od pocinčanog, plastificiranog lima, u boji po želji investitora. Pri vrhu vertikalu spojiti s vodolovnim grlom. U jediničnoj cijeni uračunati su kotlići, koljena, te sav materijal i pričvrsni pribor, obujmice, izradu i izradu završetka cijevi. </t>
  </si>
  <si>
    <t>Stranice iskopa moraju biti ravne i okomite, a dno ravno i nosivo.</t>
  </si>
  <si>
    <t xml:space="preserve">U stavku uključena njega betona i vibriranje betona s svim potrebnim prethodnim pripremama, te izrada, dobava i montaža oplate. </t>
  </si>
  <si>
    <t>Zidovi debljine 25 cm</t>
  </si>
  <si>
    <t>Temeljna hidroizolacija</t>
  </si>
  <si>
    <t>~ hladni bitumenski prednamaz</t>
  </si>
  <si>
    <t>~ polimer-bitumenska traka s uloškom staklene tkanine, debljine 4mm, 2 sloja</t>
  </si>
  <si>
    <t>Dobava i postava hidroizolacije od polimer-bitumenske trake s uloškom staklene tkanine, debljine 4mm   tehničkih karakteristika: temperaturna postojanost od -20°C do +100°C.</t>
  </si>
  <si>
    <t>Prvi sloj punoplošno zavariti za pripremljenu podlogu te preklope vodonepropusno zavariti.</t>
  </si>
  <si>
    <t>Drugi sloj punoplošno zavariti na prvi sloj zajedno sa uzdužnim i poprečnim preklopima.</t>
  </si>
  <si>
    <t xml:space="preserve">Hidroizolacija pragova </t>
  </si>
  <si>
    <t>U cijenu uključiti sav rad, materijal, sve do potpune gotovosti.</t>
  </si>
  <si>
    <t>Dobava materijala i postava toplinske izolacije pločama ekstrudiranog polistirena (XPS). Debljina ploče na preklop 10 cm (ρ=30kg/m³).</t>
  </si>
  <si>
    <t xml:space="preserve">Polaže se uz vertikalnu hidroizolaciju. </t>
  </si>
  <si>
    <t>Ploče se zaštićuju čepičastom folijom - obračunato u drugoj stavci.</t>
  </si>
  <si>
    <t>Ploče se upuštaju u tlo do kote dna temelja.</t>
  </si>
  <si>
    <t>Prema mokrom prostorima u kojima se postavljaju keramičke pločice, stavljaju se vodootporne ploče, a u prostorima koji zahtjevaju vatrootpornost, postavljaju se vatrootporne ploče, ili kombinacija te dvije varijante.</t>
  </si>
  <si>
    <t>Ako se pri izvođenju radova naiđe na podzemnu vodu, nužno je istu kontinuirano crpiti do završetka radova.</t>
  </si>
  <si>
    <t>Kontinuirano crpljenje podzemne ili oborinske vode potopnim pumpama tokom izvođenja radova uključeno u cijene stavaka.</t>
  </si>
  <si>
    <t>Strojni i ručni iskop za izvedbu temeljne konstrukcije.</t>
  </si>
  <si>
    <r>
      <t>Obračun vršiti po m</t>
    </r>
    <r>
      <rPr>
        <vertAlign val="superscript"/>
        <sz val="9"/>
        <rFont val="Arial"/>
        <family val="2"/>
        <charset val="238"/>
      </rPr>
      <t>3</t>
    </r>
    <r>
      <rPr>
        <sz val="9"/>
        <rFont val="Arial"/>
        <family val="2"/>
        <charset val="238"/>
      </rPr>
      <t xml:space="preserve"> stvarno izvršenog iskopa zemlje u sraslom stanju.</t>
    </r>
  </si>
  <si>
    <t>materijal iz iskopa</t>
  </si>
  <si>
    <t>Nasipavanje – zatrpavanje materijalom iz iskopa vršiti u slojevima debljine 30 cm, uz kvašenje i nabijanje do modula stišljivosti Ms=50 MN/m² ispod podnih ploča i Ms=20 MN/m² s vanjskih strana temeljnih traka.</t>
  </si>
  <si>
    <t>OKOV: okov srednje kvalitete ugraditi prema strani otvaranja krila; ugraditi tri nadgradna panta po krilu i hidraulični zatvarač s gornje strane krila.</t>
  </si>
  <si>
    <t>U cijenu uključiti sve gore navedene elemente, sav materijal, navedeno ustakljenje, rad, okov, pribor za učvršćivanje i kompletnu montažu svih navedenih dijelova do potpune gotovosti i funkcionalnosti. Prije izvedbe obavezno kontrolirati mjere na licu mjesta.</t>
  </si>
  <si>
    <t>AB podna ploča prema tlu, prizemlje</t>
  </si>
  <si>
    <t>Dobava materijala i izvedba slojeva ravnog neprohodnog krova na očišćenoj i ravnoj  krovnoj ploči u sljedećim slojevima:</t>
  </si>
  <si>
    <t xml:space="preserve">Uključiti dobavu i ugradnju kaširanog lima i završne lajsne. </t>
  </si>
  <si>
    <t>- slojevi  ravnog krova</t>
  </si>
  <si>
    <t xml:space="preserve">- oblaganje nadozida </t>
  </si>
  <si>
    <t>- završna lajsna i kaširani lim</t>
  </si>
  <si>
    <t>- opšav atike</t>
  </si>
  <si>
    <t>Stranice iskopa moraju biti ravne i okomite, a dno ravno i nosivo. Iskop vršiti strojno i ručno, pažljivo.</t>
  </si>
  <si>
    <t>AB nadtemeljni zidovi</t>
  </si>
  <si>
    <t>AB atika</t>
  </si>
  <si>
    <t>- parna brana i sekundarna HI</t>
  </si>
  <si>
    <t>- obrada prodora, oborinska odvodnja</t>
  </si>
  <si>
    <t>Preko sloja toplinske izolacije položiti sloj PE folije debljine 0,025 cm.</t>
  </si>
  <si>
    <t xml:space="preserve">Toplinska izolacija podnožja u zemlji </t>
  </si>
  <si>
    <t>U cijenu uključiti izradu izvedbenih – radioničkih nacrta.</t>
  </si>
  <si>
    <r>
      <t>Obrada po m</t>
    </r>
    <r>
      <rPr>
        <vertAlign val="superscript"/>
        <sz val="9"/>
        <rFont val="Arial"/>
        <family val="2"/>
        <charset val="238"/>
      </rPr>
      <t>2</t>
    </r>
    <r>
      <rPr>
        <sz val="9"/>
        <rFont val="Arial"/>
        <family val="2"/>
        <charset val="238"/>
      </rPr>
      <t xml:space="preserve"> obrađene površine.</t>
    </r>
  </si>
  <si>
    <t>Gletanje i bojanje ožbukanih zidova</t>
  </si>
  <si>
    <r>
      <t>Obračun po m</t>
    </r>
    <r>
      <rPr>
        <vertAlign val="superscript"/>
        <sz val="9"/>
        <rFont val="Arial"/>
        <family val="2"/>
        <charset val="238"/>
      </rPr>
      <t>2</t>
    </r>
    <r>
      <rPr>
        <sz val="9"/>
        <rFont val="Arial"/>
        <family val="2"/>
        <charset val="238"/>
      </rPr>
      <t xml:space="preserve"> obrađene površine.</t>
    </r>
  </si>
  <si>
    <t>Zapunjavanje raznih fuga na spojevimma različitih materijala elastičnim kitom.</t>
  </si>
  <si>
    <t xml:space="preserve">Armirano - betonske elemente prije žbukanja pošpricati emulzijom za bolje prianjanje žbuke. </t>
  </si>
  <si>
    <t xml:space="preserve">U cijenu uključiti sav potreban materijal sa finim zaribavanjem, dobavu i ugradnju pocinčanih rubnih profila, rabiciranje svih spojeva zidova od opeke i betona te instalacionih šliceva,  premaz betonskih površina emulzijom za bolje prianjanje, rabitz mrežu i radnu skelu. </t>
  </si>
  <si>
    <t>Uključivo dobavu, pripremu i ugradnju materijala s propisanim preklopima na sastavima hidroizolacijskim traka, povijanje traka uz istake, sve prema uputama proizvođača.</t>
  </si>
  <si>
    <t xml:space="preserve">H.I. postavljati od gornje kote temeljne trake do gornje kote sokla. </t>
  </si>
  <si>
    <t>Uključivo dobavu, pripremu i ugradnju materijala s propisanim preklopima na sastavima hidroizolacijskim traka, povijanje traka uz istake i sl. sve prema uputama proizvođača.</t>
  </si>
  <si>
    <t>~ nanošenje završnog sloja, silikatne žbuke, debljine od 3 mm.</t>
  </si>
  <si>
    <t>Keramičke pločice moraju biti protuklizne, brušene (protukliznost R10), većih  formata, u boji.</t>
  </si>
  <si>
    <r>
      <t>Obračun po m</t>
    </r>
    <r>
      <rPr>
        <vertAlign val="superscript"/>
        <sz val="9"/>
        <rFont val="Arial"/>
        <family val="2"/>
        <charset val="238"/>
      </rPr>
      <t>2</t>
    </r>
    <r>
      <rPr>
        <sz val="9"/>
        <rFont val="Arial"/>
        <family val="2"/>
        <charset val="238"/>
      </rPr>
      <t xml:space="preserve"> izvedenog opločenja.</t>
    </r>
  </si>
  <si>
    <t>Prije izrade stavaka, izvođač mora, prema shemama iz tehničke dokumentacije, izraditi radioničke nacrte i detalje i predati ih na ovjeru.</t>
  </si>
  <si>
    <t>VENTILACIJSKA REŠETKA: na pozicijama prema projektnoj dokumentaciji ugraditi ventilacijsku rešetku.</t>
  </si>
  <si>
    <t>Izrada čelične radioničke dokumentacije konstrukcije prema projektu uz obaveznu provjeru predstavnika naručitelja.</t>
  </si>
  <si>
    <t xml:space="preserve">Čelična konstrukcija izvodi se na temelju projekta i radioničkih nacrta. </t>
  </si>
  <si>
    <t>cinčanjem u radionici, i završnim ličenjem na gradilištu.</t>
  </si>
  <si>
    <t>KLASIFICIRANI ETICS SUSTAV – MINERALNA VUNA</t>
  </si>
  <si>
    <t>~ postava sokl-profila širine jednake debljini izolacije, pričvršćenog nehrđajućim vijcima do 3 kom/m,</t>
  </si>
  <si>
    <t>Priprema fasadnih površina; čišćenje podloge od ostataka agregata ili morta prije izvedbu fasadnog sustava s izolacijskim pločama od tvrde kamene vune.</t>
  </si>
  <si>
    <t>~ ploče toplinske izolacije lijepiti linijski po rubovima i točkasto po sredini, prema uputama proizvođača, odgovarajućim ljepilima za mineralnu vunu</t>
  </si>
  <si>
    <t>R.br.</t>
  </si>
  <si>
    <t>Opis stavke</t>
  </si>
  <si>
    <t>JM</t>
  </si>
  <si>
    <t>JC (EUR)</t>
  </si>
  <si>
    <t>UC (EUR)</t>
  </si>
  <si>
    <t>Napomena: Prilikom demontaža i rušenja izvođač je dužan voditi računa da ne ošteti građevinske elemente koji nisu predmet zahvata.
Osobito treba obratiti pažnju na instalacije koje se zadržavaju. Zaštita primjerenom metodom je uključena u cijenu svake pojedine stavke. Trošak svih nepredviđenih nastalih oštećenja snosi izvođač radova.</t>
  </si>
  <si>
    <t>Dobava, nasipavanje, i nabijanje šljunčanog materijala granulacije 0-63 mm uz fino planiranje nivelete. Šljunčani materijal nasipava se u slojevima ispod podnih ploča zgrade. Dobro graduirani šljunak ispod ploča nasipava se nakon betoniranja temeljnih traka, stopa, nadtemeljnih zidova i temeljnih greda. Minimalna debljina nasipanog sloja 30 cm. Uključivo vlaženje i zbijanje u slojevima debljine do 30 cm, zbijenosti do modula stišljivosti min. Ms=40 MN/m².</t>
  </si>
  <si>
    <t>- PE folija debljine 0,02 cm s preklopima</t>
  </si>
  <si>
    <t>U stavku uključiti i postavu toplinske izolacije vertikalno, na unutrašnju stranu obodnih nadtemeljnih zidova.</t>
  </si>
  <si>
    <t>količina</t>
  </si>
  <si>
    <t>Obračun po izvedenim količinama.</t>
  </si>
  <si>
    <t>Zidarska pripomoć kod izvođenja instalaterskih radova. Stavka uključuje zatvaranje i rabiciranje šliceva nakon polaganja instalacija.</t>
  </si>
  <si>
    <t>Jedinična cijena uključuje pokretnu skelu, sav potreban rad i materijal, čišćenje i odvoz viška materijala na deponij.</t>
  </si>
  <si>
    <t xml:space="preserve">Zidarska pripomoć kod izvođenja instalaterskih radova. Stavka uključuje izvođenje proboja u zidovima i zazidavanje nakon polaganja instalacija. </t>
  </si>
  <si>
    <t>otvor veličine 20x20 cm</t>
  </si>
  <si>
    <t>otvor veličine 10x10 cm</t>
  </si>
  <si>
    <t>futer štok</t>
  </si>
  <si>
    <t>deponiranje na građ. čestici i zatrpavanje</t>
  </si>
  <si>
    <t>iskop i odvoz na deponiju</t>
  </si>
  <si>
    <t>1.0</t>
  </si>
  <si>
    <t>2.0</t>
  </si>
  <si>
    <t>3.0</t>
  </si>
  <si>
    <t>4.0</t>
  </si>
  <si>
    <t>5.0</t>
  </si>
  <si>
    <t>6.0</t>
  </si>
  <si>
    <t xml:space="preserve">Zidovi se zidaju mortom M-10, zahtijevana tlačna čvrstoća zidnog bloka je fbmin=10 MPa. </t>
  </si>
  <si>
    <t>Unutarnja vapneno-cementna žbuka</t>
  </si>
  <si>
    <t>Obračun po stvarno ugrađenim količinama.</t>
  </si>
  <si>
    <t>ZAKLJUČAVANJE: vrata na izlaznom putu evakuacije, otvaranje u smjeru izlaza.
Ugradnja sistema koji će omogučiti brzo otvaranje vrata u slučaju nužde.</t>
  </si>
  <si>
    <t>Izvođač je dužan proje izrade uzeti i prekontrolirati mjere u naravi te uskladiti sa stvarnim stanjem.</t>
  </si>
  <si>
    <t>Završna obrada: plastifikacijom u boji</t>
  </si>
  <si>
    <t>U cijenu uključiti sve gore navedene elemente, sav materijal, rad, okov, pribor za učvršćivanje i kompletnu montažu svih navedenih dijelova do potpune gotovosti i funkcionalnosti.</t>
  </si>
  <si>
    <t>PROTUPOŽARNA BRAVARIJA - unutarnja</t>
  </si>
  <si>
    <t>Izrada, dobava i montaža  protupožarnih vrata sa svim navedenim pripadajućim elementima.</t>
  </si>
  <si>
    <t>7.0</t>
  </si>
  <si>
    <t>8.0</t>
  </si>
  <si>
    <t xml:space="preserve">Dobava i popločavanje podova unutarnjih prostorija keramičkim pločicama  srednje klase. </t>
  </si>
  <si>
    <t>9.0</t>
  </si>
  <si>
    <t>Visina zidova do 3,00 m, u cijenu stavke uračunati sve potrebne radne skele i podeste.</t>
  </si>
  <si>
    <t>Izrada, dobava, postava i vezivanje srednje složene armature svih profila. Postavljanje i vezivanje armature u oplatu. Armaturni čelik kavalitete B500B.</t>
  </si>
  <si>
    <t>Međimurska županija</t>
  </si>
  <si>
    <t>ELEKTROENERGETSKE INSTALACIJE</t>
  </si>
  <si>
    <t>ELEKTROINSTALACIJE</t>
  </si>
  <si>
    <t xml:space="preserve">Zidanje pragova ispod fasadnih stijena </t>
  </si>
  <si>
    <t>Obračun za kompletan rad, materijal, pribor, sve do potpune gotovosti i funkcinalnosti.</t>
  </si>
  <si>
    <t xml:space="preserve">- oblaganje zida </t>
  </si>
  <si>
    <t>AB vertikalni serklaži, stupovi</t>
  </si>
  <si>
    <t>Dobava, doprema i ugradnja betona i betoniranje armirano-betonske atike širine 15 cm i visine po projektu, betonom  C25/30 u dvostranoj glatkoj oplati. U stavku uključena njega betona i vibriranje betona sa svim potrebnim prethodnim pripremama, te izrada, dobava i montaža oplate.</t>
  </si>
  <si>
    <t>Međukatna konstrukcija - MK2/keramičke pločice</t>
  </si>
  <si>
    <t xml:space="preserve">Obradu špaleta izvesti izradom grube i fine unutarnje žbuke zidova od opeke. </t>
  </si>
  <si>
    <t xml:space="preserve">Špalete prije žbukanja špricati rijetkim cementnim mortom. Grubu žbuku izvesti produžnim mortom M-2,5, a finu vapnenim mortom M-0,5. </t>
  </si>
  <si>
    <t xml:space="preserve">Na spojevima dva različita materijala ugraditi pocinčano rabitz pletivo. Ožbukane površine trebaju biti potpuno ravne sa oštrim sudarima ploha. </t>
  </si>
  <si>
    <t>Sastav slojeva:</t>
  </si>
  <si>
    <r>
      <t>Dobava materijala i postava toplinske izolacije pločama ekstrudiranog polistirena (XPS), debljina ploče na preklop 10 cm (ρ=30kg/m</t>
    </r>
    <r>
      <rPr>
        <vertAlign val="superscript"/>
        <sz val="9"/>
        <rFont val="Arial"/>
        <family val="2"/>
        <charset val="238"/>
      </rPr>
      <t>3</t>
    </r>
    <r>
      <rPr>
        <sz val="9"/>
        <rFont val="Arial"/>
        <family val="2"/>
        <charset val="238"/>
      </rPr>
      <t>). Ploče se polažu obodno u širini 100 cm, na zbijeni sloj tampona, i u punoj visini nadtemeljnih zidova.</t>
    </r>
  </si>
  <si>
    <t>- šljunak 16-32 mm, debljine 5-10 cm</t>
  </si>
  <si>
    <t xml:space="preserve">- dvostruki okomiti odzračnik na bazi tvrdog PVC-a, toplinski izoliran sa ekspandiranim polietilenom (EFE), s mogućnošću spajanja na parnu branu i na hidroizolaciju. Ugradnja prema preporukama proizvođača. Obračun po komadu ugrađenog elementa. </t>
  </si>
  <si>
    <t>- betonski opločnici na distancerima</t>
  </si>
  <si>
    <t>- odzračnik</t>
  </si>
  <si>
    <t>Ravni neprohodni krov (K1)</t>
  </si>
  <si>
    <t>Dobava materijala i izvedba slojeva ravnog prohodnog krova na očišćenoj i ravnoj  krovnoj ploči u sljedećim slojevima:</t>
  </si>
  <si>
    <t>Cijena uključuje dobavu i ugradnju elastične spojne trake na sudaru zidova i podova.</t>
  </si>
  <si>
    <t>Hidroizolacija se nanosi na čistu i čvrstu podlogu u svemu prema uputstvu proizvođača.</t>
  </si>
  <si>
    <t xml:space="preserve">Izvedba hidroizolacijskog sustava dvokomponentnim brzosušećim visoko fleksibilnim cementnim mortom. </t>
  </si>
  <si>
    <t>Izvedba u 2 sloja ukupne debljine minimalno 2 mm, s tim da se u prvi sloj utisne mrežica od alkalno otpornih staklenih vlakana veličine okna 4 x 4,5 mm. Hidroizolaciju uzdignuti 30 cm na vertikalu. Na mjestima dilatacijskih fuga, spojeva između vodoravnih i okomitih površina te odvoda, potrebno je ugraditi gumiranu poliestersku traku s alkalno otpornim filcem, kutne elemente i manžete.</t>
  </si>
  <si>
    <r>
      <t>Proizvod se nanosi na čistu i čvrstu podlogu u dva sloja ukupne debljine od 2,0 mm, u svemu prema uputstvu proizvođača. Za površine veće od 6 m</t>
    </r>
    <r>
      <rPr>
        <vertAlign val="superscript"/>
        <sz val="9"/>
        <rFont val="Arial"/>
        <family val="2"/>
        <charset val="238"/>
      </rPr>
      <t>2</t>
    </r>
    <r>
      <rPr>
        <sz val="9"/>
        <rFont val="Arial"/>
        <family val="2"/>
        <charset val="238"/>
      </rPr>
      <t xml:space="preserve"> potrebno premaz dodatno punoplošno  armirati mrežicom.</t>
    </r>
  </si>
  <si>
    <t>Uključivo dobavu, pripremu i ugradnju materijala s propisanim preklopima na sastavima traka i sve prema uputstvu proizvođača.</t>
  </si>
  <si>
    <r>
      <t xml:space="preserve">Toplinska izolacija MW </t>
    </r>
    <r>
      <rPr>
        <b/>
        <sz val="9"/>
        <rFont val="Arial"/>
        <family val="2"/>
        <charset val="238"/>
      </rPr>
      <t>debljine 15 cm.</t>
    </r>
    <r>
      <rPr>
        <sz val="9"/>
        <rFont val="Arial"/>
        <family val="2"/>
        <charset val="238"/>
      </rPr>
      <t xml:space="preserve"> Koeficijent toplinske provodljivosti: λ=0,035 W/mK i završna obrada ploha pročelja tankoslojnom silikatnom žbukom, debljine do 3 mm.</t>
    </r>
  </si>
  <si>
    <t>Dobava materijala i izvedba pregradnih zidova od gipskartonskih ploča (GK).</t>
  </si>
  <si>
    <t>Zidovi se izvode s potkonstrukcijom od metalnih profila i dvotrukom obostranom oblogom od ploča 12,5 mm.</t>
  </si>
  <si>
    <t xml:space="preserve">Izvedba u svemu prema uputi proizvođača - atestirani suhomontažni sustav. </t>
  </si>
  <si>
    <t>Razred obrade kvalitete spojeva i površine K3, punoplošno gletanje.</t>
  </si>
  <si>
    <t xml:space="preserve">U cijeni stavke sav potreban ovjes, pribor, spojna sredstva, uglovni profili na sudaru s obodnim zidovima (bandažiranje spojeva ploča) i izrezivanje svih potrebnih otvora za ventilaciju i rasvjetu. i sl., revizioni otvori, potrebna skela. </t>
  </si>
  <si>
    <t>- 2xGK + 2xGK</t>
  </si>
  <si>
    <t>Međuprostor se ispunjava s pločama kamene vune.</t>
  </si>
  <si>
    <t>Penjalice na ravan krov</t>
  </si>
  <si>
    <t xml:space="preserve">Izrada, dobava i ugradnja čeličnih penjalica s leđobranom za na krov. </t>
  </si>
  <si>
    <t>Visina penjana od terena do vrha atike. Širina leđobrana 80 cm, širina ljestvi 40 cm, razmak prečki 30 cm, odmaknuto od zida 16 cm.</t>
  </si>
  <si>
    <t>U cijeni čelične penjalice s temeljnim premazom kao i završnom obradom uljenim naličem (3x).</t>
  </si>
  <si>
    <t>Dobava i montaža zaštitnih lijevano željeznih cijevi zajedno sa revizijskim otvorom</t>
  </si>
  <si>
    <t>Visina iznad kote uređenog terena 1,50 m.</t>
  </si>
  <si>
    <t>Stavka uključuje sav rad, materijali sve ostalo do potpine gotovosti.</t>
  </si>
  <si>
    <t>Keramičke pločice moraju biti protuklizne, brušene (protukliznost R11), većih  formata, u boji.</t>
  </si>
  <si>
    <t>sokl h= 10 cm</t>
  </si>
  <si>
    <t>Oblaganje podova, PV1</t>
  </si>
  <si>
    <t>Obloga zidova</t>
  </si>
  <si>
    <t>Keramičke pločice moraju biti glazirane, glatke, polirane, većih formata, u boji.</t>
  </si>
  <si>
    <t>Postava s reškama minimalne širine.</t>
  </si>
  <si>
    <t xml:space="preserve">Postava sistemom reška na rešku. Reške fugirati s originalnom masom za fugiranje. </t>
  </si>
  <si>
    <t xml:space="preserve">U cijenu je uključeno uzimanje mjera na licu mjesta, sav potreban materijal s radom, rezanjem i pripasavanjem pločica, fugiranje, te zaštita nakon postave. Na konveksnim bridovima zidnog opločenja postaviti tipski plastični profil za ojačanje po cijeloj visini, boje usklađeno s pločicama. </t>
  </si>
  <si>
    <t>Rešetka na ulazu</t>
  </si>
  <si>
    <t>zidovi, izolacija debljine 15 cm</t>
  </si>
  <si>
    <t>Zvučna i toplinska izolacija: prema projektnoj dokumentaciji, minimalno 5 cm.</t>
  </si>
  <si>
    <t>OSTALI RADOVI</t>
  </si>
  <si>
    <t>Ispitivanje zrakopropusnosti nakon ugradnje cjelokupne stolarije po RAL smjernicama, a prije izvedbe fasade.</t>
  </si>
  <si>
    <t>Ispitivanje zrakopropusnosti objekta  nakon ugradnje komplet stolarije po RAL smjernicama, a prije izvedbe fasade, krovova i podova. Svi prodori kroz zidove, krovove i podove trebaju biti završeni i dobro zabrtvljeni. Ukoliko se pojavljuju greške i rezultati odstupaju od propisanih zahtjeva, potrebno je otkloniti nedostatke te ispitivanje izvršiti ponovno o trošku izvođača.</t>
  </si>
  <si>
    <t>Ispitivanje zrakopropusnosti nakon ugradnje cjelokupne stolarije po RAL smjernicama i nakon izvedbe cjelokupne fasade, krova i poda.</t>
  </si>
  <si>
    <t>Ispitivanje zrakopropusnosti objekta  nakon ugradnje cjelokupne stolarije po RAL smjernicama te cjelokupne izvedbe fasade, krova i poda. Svi prodori kroz zidove, krovove i podove trebaju biti završeni i dobro zabrtvljeni. Ukoliko se pojavljuju greške i rezultati odstupaju od propisanih zahtjeva, potrebno je otkloniti nedostatke te ispitivanje izvršiti ponovno o trošku izvođača.</t>
  </si>
  <si>
    <t>Izvođač sastavlja izvještaj o ispitivanju, a koji je sastavni dio ove stavke.</t>
  </si>
  <si>
    <t>- fiksno krilo</t>
  </si>
  <si>
    <t>- otklopno zaokretno krilo</t>
  </si>
  <si>
    <t>Stolarija je drvena - bez praga.</t>
  </si>
  <si>
    <t>10.0</t>
  </si>
  <si>
    <t>RAZGRAĐIVANJE</t>
  </si>
  <si>
    <t>RAZGRAĐIVANJE UKUPNO:</t>
  </si>
  <si>
    <t>GRAĐEVINSKI RADOVI UKUPNO:</t>
  </si>
  <si>
    <t>VODOVODNI RADOVI</t>
  </si>
  <si>
    <r>
      <t>m</t>
    </r>
    <r>
      <rPr>
        <vertAlign val="superscript"/>
        <sz val="9"/>
        <color theme="1"/>
        <rFont val="Arial"/>
        <family val="2"/>
        <charset val="238"/>
      </rPr>
      <t>3</t>
    </r>
  </si>
  <si>
    <r>
      <t>m</t>
    </r>
    <r>
      <rPr>
        <vertAlign val="superscript"/>
        <sz val="9"/>
        <color theme="1"/>
        <rFont val="Arial"/>
        <family val="2"/>
        <charset val="238"/>
      </rPr>
      <t>1</t>
    </r>
  </si>
  <si>
    <t>BETONSKI RADOVI</t>
  </si>
  <si>
    <t>KANALIZACIJSKI RADOVI</t>
  </si>
  <si>
    <t xml:space="preserve">INSTALACIJE VODOVODA I KANALIZACIJE UNUTAR GRAĐEVINE </t>
  </si>
  <si>
    <t>VODOVOD</t>
  </si>
  <si>
    <t>VODOVOD UKUPNO:</t>
  </si>
  <si>
    <t>KANALIZACIJA</t>
  </si>
  <si>
    <t>KANALIZACIJA UKUPNO:</t>
  </si>
  <si>
    <t>SANITARIJE</t>
  </si>
  <si>
    <t>SANITARIJE UKUPNO:</t>
  </si>
  <si>
    <t>VODOVOD I ODVODNJA REKAPITULACIJA</t>
  </si>
  <si>
    <t>VODOVOD I ODVODNJA UKUPNO</t>
  </si>
  <si>
    <t>TROŠKOVNIK VODOVODA I ODVODNJE</t>
  </si>
  <si>
    <t>VODOVOD I ODVODNJA</t>
  </si>
  <si>
    <t>C.</t>
  </si>
  <si>
    <t>D.</t>
  </si>
  <si>
    <t>STROJARSKI RADOVI</t>
  </si>
  <si>
    <t>E.</t>
  </si>
  <si>
    <t>VANJSKO UREĐENJE</t>
  </si>
  <si>
    <t>PRIPREMNI RADOVI</t>
  </si>
  <si>
    <t>KOLNIČKA KONSTRUKCIJA</t>
  </si>
  <si>
    <t>TROŠKOVNIK VANJSKOG UREĐENJA</t>
  </si>
  <si>
    <t>VANJSKO UREĐENJE UKUPNO</t>
  </si>
  <si>
    <t>STROJARSKI RADOVI UKUPNO</t>
  </si>
  <si>
    <t>TROŠKOVNIK STROJARSKIH RADOVA</t>
  </si>
  <si>
    <t>Sve stavke ovog troškovnika podrazumijevaju izvođenje svih detalja sa svim konstruktivnim dijelovima, besprijekorno prema nacrtima, tehničkom opisu i ovim općim uvjetima,  sve do potpune gotovosti i funkcionalnosti.</t>
  </si>
  <si>
    <t xml:space="preserve">Jedinične cijene stavke obuhvaćaju:  </t>
  </si>
  <si>
    <t xml:space="preserve">-troškove organizacije gradilišta </t>
  </si>
  <si>
    <t>-sav osnovni i pomoćni rad, alat i pribor</t>
  </si>
  <si>
    <t xml:space="preserve">-osnovni i pomoćni materijal </t>
  </si>
  <si>
    <t>-uskladištenja</t>
  </si>
  <si>
    <t xml:space="preserve">-montaže i demontaže radne skele </t>
  </si>
  <si>
    <t>-sve mjere zaštite na radu</t>
  </si>
  <si>
    <t>-čišćenje tijekom izvođenja radova</t>
  </si>
  <si>
    <t>-kompletno završno čišćenje</t>
  </si>
  <si>
    <t>Sve radove treba izvesti točno po projektu, u skladu sa geomehaničkim izvještajem i statičkim proračunom.</t>
  </si>
  <si>
    <t>Sva ispitivanja vezano za ispitivanje tla, zbijenosti materijala i izvještaje uključiti u cijenu.</t>
  </si>
  <si>
    <t>Jedinična cijena pojedine stavke mora sadržavati:</t>
  </si>
  <si>
    <t>-sav rad na iskopu</t>
  </si>
  <si>
    <t>-crpljenje podzemne vode</t>
  </si>
  <si>
    <t xml:space="preserve">-razupiranja </t>
  </si>
  <si>
    <t xml:space="preserve">-sva potrebna planiranja </t>
  </si>
  <si>
    <t>-sve vertikalne i horizontalne transporte i prijenose</t>
  </si>
  <si>
    <t>-sva deponiranja i prebacivanja materijala</t>
  </si>
  <si>
    <t>-održavanje deponija</t>
  </si>
  <si>
    <t>-sva osiguranja gradilišta i građevine</t>
  </si>
  <si>
    <t>BETONSKI I AB RADOVI</t>
  </si>
  <si>
    <t>Svojstva očvrslog betona moraju biti specificirana projektom betonske konstrukcije ovisno o uvjetima uporabe.</t>
  </si>
  <si>
    <t>Jedinična cijena betonskih i ab radova uključuje slijedeće:</t>
  </si>
  <si>
    <t>- dobavna cijena gotovog betona uključujući sve transporte i manipulacije;</t>
  </si>
  <si>
    <t>- sav potreban rad na ugradbi i njezi betona;</t>
  </si>
  <si>
    <t>- sve unutarnje pretovare, transporte i manipulacije;</t>
  </si>
  <si>
    <t>- poduzimanje mjera zaštite na radu i drugih mjera;</t>
  </si>
  <si>
    <t>- zaštita betonskih i ab konstrukcija od djelovanja atmosferilija i temperaturnih utjecaja;</t>
  </si>
  <si>
    <t>- čišćenje nakon završenih radova.</t>
  </si>
  <si>
    <t>Jedinična cijena armiračkih radova uključuje slijedeće:</t>
  </si>
  <si>
    <t>- dobavna cijena gotove armature uključujući sve transporte i manipulacije;</t>
  </si>
  <si>
    <t>- sav potreban rad i alat na ugradbi armature;</t>
  </si>
  <si>
    <t>- čišćenje armature od hrđe, masnoća i ostalih nečistoća;</t>
  </si>
  <si>
    <t>- primjena mjera zaštite na radu i drugih važećih propisa.</t>
  </si>
  <si>
    <t>Podupiranje za sve oplate je u cijeni, visine kako je stavkom troškovnika određeno.</t>
  </si>
  <si>
    <t>Jedinična cijena oplate sadrži:</t>
  </si>
  <si>
    <t>- dobavu svog potrebnog materijala za izvedbu oplate uključujući sve transporte i manipulacije;</t>
  </si>
  <si>
    <t>- močenje ili mazanje oplate (ili limenih kalupa) prije betoniranja;</t>
  </si>
  <si>
    <t>- demontaža oplate, čišćenje, vađenje čavala, sortiranje;</t>
  </si>
  <si>
    <t>- izradu radne skele;</t>
  </si>
  <si>
    <t>- primjena mjera zaštite na radu i drugih važećih propisa;</t>
  </si>
  <si>
    <t>- čišćenje nakon završetka radova.</t>
  </si>
  <si>
    <t>Sve vertikalne i horizontalne plohe moraju biti izvedene ravne i očišćene po završetku radova.</t>
  </si>
  <si>
    <t>Razne pomoćne konstrukcije i skele potrebne tijekom radova treba obvezno uračunati u jediničnu cijenu, osim gdje je to posebno predviđeno troškovnikom.</t>
  </si>
  <si>
    <t>a/zidanje</t>
  </si>
  <si>
    <t>Zidati treba u potpuno horizontalnim redovima, a ležajne i sudarne reške moraju biti širine 10-15 mm. Pri zidanju ih treba dobro zapuniti  mortom, a kod ploha koje će se ožbukati treba ostaviti prazninu u reškama do dubine od 2 cm od plohe zida, da bi se žbuka bolje uhvatila, ako troškovnikom nije drugačije određeno.</t>
  </si>
  <si>
    <t>Zidovi od opeke moraju imati slojeve potpuno horizontalne, s vertikalnim reškama koje se međusobno poklapaju.</t>
  </si>
  <si>
    <t>Mort naveden kao produžni, ustvari je produžni vapneni mort, a opeke i blok opeke izvedene su od pečene gline.</t>
  </si>
  <si>
    <t xml:space="preserve">U nosivom zidu potrebno je napraviti udubljenje min 5 cm kako bi se osigurala veza između nosivog i pregradnog zida. Udubljenje se ispunjava mortom u koji se polažu elementi pregradnog zida. </t>
  </si>
  <si>
    <t>Spoj nosivog i pregradnog zida moguće je ostvariti i korištenjem metalne spone ili armaturne šipke Ø 8 u svakom 2. redu.</t>
  </si>
  <si>
    <t xml:space="preserve">b/žbukanje </t>
  </si>
  <si>
    <t>Za pripremu cementnih ili produžno vapnenih mortova treba uporabiti isključivo portland cement. Voda za spravljanje mortova mora biti čista.</t>
  </si>
  <si>
    <t xml:space="preserve">Temperatura za vrijeme žbukanja i dva dana poslije žbukanja ne smije pasti ispod 5°C. </t>
  </si>
  <si>
    <t>Jedinična cijena zidarskih radova sadrži:</t>
  </si>
  <si>
    <t>- sav rad, uključivo pomoćni;</t>
  </si>
  <si>
    <t>- sav materijal, osnovni i pomoćni;</t>
  </si>
  <si>
    <t>- zaštitu zidova od utjecaja vrućine, hladnoće i atmosferskih nepogoda;</t>
  </si>
  <si>
    <t>- sve potrebne pomoćne konstrukcije i skele;</t>
  </si>
  <si>
    <t>- čišćenje prostorija i zidnih površina po završetku zidanja, te uklanjanje otpadaka.</t>
  </si>
  <si>
    <t>TESARSKI I KROVOPOKRIVAČKI RADOVI</t>
  </si>
  <si>
    <t>Tesarski radovi</t>
  </si>
  <si>
    <t>Prije početka rada obavezno uzeti mjere na gradilištu.</t>
  </si>
  <si>
    <t>Ukoliko u stavci nije ništa spomenuto, podrazumijeva se upotreba obične glatke oplate.</t>
  </si>
  <si>
    <t>skele</t>
  </si>
  <si>
    <t>Skele treba redovito pregledavati i kontrolirati, a naročito nakon vremenskih nepogoda (kiša, vjetar i sl.), te po potrebi popravljati.</t>
  </si>
  <si>
    <t>Skele (fasadne i radne) treba postaviti (montirati) čvrste i stabilne, međusobno povezati, ukrutiti i osigurati od bilo kakvog pomicanja. Za skelu treba izvođač radova izraditi statički proračun i nacrt montaže skele. Izvana se skela mora osigurati ogradom od dasaka na visinu do 1 m od radnog poda, zatim skelu povezati i ukrutiti protiv horizontalnog pomicanja.</t>
  </si>
  <si>
    <t>Rastavljanje i skidanje skele vrši se oprezno vodeći računa da se ne ošteti izvedena fasada.</t>
  </si>
  <si>
    <t>KROVOPOKRIVAČKI RADOVI</t>
  </si>
  <si>
    <t>Hidroizolaciju ravnih ploha obvezno treba izvesti tako da se spriječi prodor vode izvan sistema odvodnje, odnosno da pri topljenju leda i snijega voda ne prodire u građevinu.</t>
  </si>
  <si>
    <t>Sve spojeve plastičnih (PE ili PVC) folija treba variti vrućim zrakom ili spajati samoljepivom trakom širine minimalno 4 cm, odnosno izvesti po detalju izolacije, sve bez posebne naplate.</t>
  </si>
  <si>
    <t>pregradne stijene</t>
  </si>
  <si>
    <t>ovješeni stropovi</t>
  </si>
  <si>
    <t>Ovješeni stropovi izvode se po opisu iz troškovnika, nacrtima i uputama proizvođača. Izbor vrste stropa, kvalitete materijala koji se ugrađuje, te stupanj i boja završne obrade mora biti  u skladu s projektom.</t>
  </si>
  <si>
    <t>Radove uskladiti s izvođenjem instalacija.</t>
  </si>
  <si>
    <t>Radove treba uskladiti s izvedbom radova na izolaciji ispod i između elemenata konstrukcije.</t>
  </si>
  <si>
    <t xml:space="preserve">Izvedenu potkonstrukciju i izolaciju u sklopu obloge treba obvezno pregledati nadzorni inženjer, te po njegovom odobrenju mogu se radovi nastaviti na izvedbi završnog sloja obloge. </t>
  </si>
  <si>
    <t>LIMARSKI RADOVI</t>
  </si>
  <si>
    <t>U cijeni treba također uključiti izvedbu i obradu raznih detalja limarije kod spojeva, prijelaza, lomova i sudara ploha, završetaka limarije i drugo, sve obvezno usklađeno sa drugim različitim materijalima i radovima uz limariju, do potpune gotovosti i funkcionalnosti.</t>
  </si>
  <si>
    <t>Na spoju lima i podloge (beton, žbuka, drvo i dr.) treba obvezno postaviti sloj krovne ljepenke po cijeloj površini spoja, i uračunati u jediničnu cijenu. Sve vidljive spojeve lima i betonskih ili ožbukanih fasadnih ploha treba obvezno brtviti po cijeloj dužini spoja trajno elastičnim (plastičnim) bezbojnim kitom, i uračunati u jediničnu cijenu. Sve spojeve lima treba obvezno izvesti nepropusno. Plohe izvedene limom moraju biti izvedene pravilno i u ravnini, po nagibima odvodnje i kosinama definiranim u projektu.</t>
  </si>
  <si>
    <t>Pojedine stavke uključuju i metalne slijepe dovratnike, doprozornike, te čelične pričvrsne elemente prema detalju proizvođača. Sve stavke sidre se preko čeličnih profila ili prema detalju koji su uključeni u cijenu.</t>
  </si>
  <si>
    <t>Stijene i prozore valja nuditi prema razrađenim sustavima specijaliziranih proizvođača poštujući u svemu projekt i važeće tehničke propise, uputstva proizvođača, zahtjeve ovog opisa i opise stavaka troškovnika.</t>
  </si>
  <si>
    <t>U cijenu stavaka uključeno je i ostakljenje prema opisu u stavkama  i projektnoj dokumentaciji.</t>
  </si>
  <si>
    <t>~ dobavu, izradu i ugradnju kompletne stavke, uključivo vanjsku i unutarnju klupčicu</t>
  </si>
  <si>
    <t>DRVENA  STOLARIJA</t>
  </si>
  <si>
    <t>Prije izvedbe mjere svih stavki treba obvezno kontrolirati na licu mjesta.</t>
  </si>
  <si>
    <t xml:space="preserve">Drvo mora biti prvoklasno, potpuno zdravo, suho. </t>
  </si>
  <si>
    <t>Svi vidljivi dijelovi stolarije moraju biti čiste i glatke izvedbe. Drvene dijelove koji će se ličiti i lakirati mora se grundirati sa sredstvima za impregnaciju koja brzo suše i dobro prodiru u pore drveta. Impregnacija poslije nanošenja ne smije bubriti, treba posjedovati moć reguliranja vlage, a mora imati i fungicidno svojstvo.</t>
  </si>
  <si>
    <t>USTAKLJENJE stolarije treba se izvesti od prvoklasnog stakla bez boje i čisto ili ako je u boji da bude u određenoj boji jednoličnog tona.</t>
  </si>
  <si>
    <t>Unutarnji uljani premazi moraju biti postojani na svjetlo i otporni na pranje. Podloga za sve radove mora biti u pravilu čista i bez prljavština (prašina, smola, ulje, mast, čađa, rđa, bitumen i sl.). Opće je pravilo da prije završne obrade treba sve metalne dijelove ugrađene u podlozi zaštititi premazivanjem antikorozivnim sredstvom.</t>
  </si>
  <si>
    <t>Sve mjere prije izvedbe potrebno je usuglasiti na gradilištu.</t>
  </si>
  <si>
    <t>Sva stolarija kod dostave kao i na gradilištu mora biti zaštićena.</t>
  </si>
  <si>
    <t>Jedinična cijena treba sadržavati:</t>
  </si>
  <si>
    <t xml:space="preserve">~sav  rad i pomoćni materijal, kao i sve potrebne skele, podeste i druga pomagala </t>
  </si>
  <si>
    <t>~sav rad u radionici i na gradnji uključivo i uzimanje mjere na gradnji za izvedbu i obračun,</t>
  </si>
  <si>
    <t>~dobavu i ugradbu slijepog dovratnika i dovratnika, dobavu i ugradbu slijepog doprozornika i doprozornika, ako to opisom u pojedinoj stavci troškovnika nije drugačije određeno,</t>
  </si>
  <si>
    <t>~sve troškove nabave i dopreme svog potrebnog materijala odgovarajuće kvalitete</t>
  </si>
  <si>
    <t>~sva potrebna brtvljenja i pokrovne letvice,</t>
  </si>
  <si>
    <t>~sve horizontalne i vertikalne transporte do mjesta ugradbe,</t>
  </si>
  <si>
    <t>~stolarsku montažu na gradnji,</t>
  </si>
  <si>
    <t>~svu štetu nastalu nepažnjom u radu,</t>
  </si>
  <si>
    <t>~ličenje sa svim predradnjama.</t>
  </si>
  <si>
    <t>Ovi tehnički uvjeti nadopunjuju se ili mijenjaju opisom pojedinih stavki troškovnika.</t>
  </si>
  <si>
    <t>Glave upuštenih vijaka treba pokriti odgovarajućim drvenim čepovima.</t>
  </si>
  <si>
    <t>Dobava i ugradba podnih odbojnika uključena je u cijeni stavke.</t>
  </si>
  <si>
    <t>Drveni dijelovi vratnih krila su:</t>
  </si>
  <si>
    <t>- završno ličeni bojom za unutarnje premaze stolarije vrlo dobre kvalitete (uljni ili sintetski sistemi naliča). Ličenje izvesti u dva premaza, uključivo sve potrebne prethodne radnje i pripreme podloge za ličenje.</t>
  </si>
  <si>
    <t>- furnirani prvoklasnim furnirom, te završno ličeni bezbojnim lazurnim lak naličem za unutarnju stolariju vrlo dobre kvalitete. Ličenje izvesti u tri premaza, sa dodatkom laka u završni sloj, uključivo sve potrebne prethodne radnje i pripreme podloge za ličenje.</t>
  </si>
  <si>
    <t>Po cijelom opsegu dovratnika na koji dosjeda vratno krilo treba ugraditi odgovarajući gumeni brtveni profil.</t>
  </si>
  <si>
    <t>Prilikom izvođenja radova mora se izvođač striktno pridržavati usvojenih i projektnom dokumentacijom definiranih materijala i ovjerenih detalja.</t>
  </si>
  <si>
    <t xml:space="preserve">Sve radove u svezi izvedbe detalja, horizontalnih i vertikalnih oblaganja koji se izvode po odabranom specifičnom proizvođaču, treba obvezno izvesti po detaljima i tehnološkim rješenjima istog. To se odnosi kako na korištenje materijala tako i na uporabu odgovarajućeg alata. </t>
  </si>
  <si>
    <t>Sve ugrađene keramičke pločice moraju obvezno biti klase po opisu iz stavke troškovnika,  kako za podno tako i za zidno opločenje. Rubovi keramičkih pločica moraju biti oštri, ravni, paralelni i neoštećeni, površine pločica bez zareza i mjehurića, boja pločica ujednačena.</t>
  </si>
  <si>
    <t>Keramičke pločice se polažu po projektu, ako drugačije nije određeno stranicu na stranicu. Redove pločica izvesti paralelno s vertikalnim plohama zidova. Opločenje podova izvesti od ulaznog praga prostorije koja se oblaže prema unutra. Rub zidnog opločenja kod špalete izvesti ravno i čvrsto, obostrano simetrično.</t>
  </si>
  <si>
    <t>Oblaganje zidnih površina mora se vršiti tako da se dobiju ravne i vertikalne plohe, bez valova, izbočenja i udubljenja, s jednoličnim i dovoljno širokim fugama. Horizontalne fuge su neprekinute po cijelom opsegu svih zidova u istoj prostoriji, a vertikalne se moraju izvesti pod visak, neovisno da li se oblaganje vrši naizmjeničnim fugama ili fugom na fugu. Oblaganje se vrši odozdo ka gore.</t>
  </si>
  <si>
    <t>Oblaganje podnih površina mora se izvesti tako da se dobiju plohe bez valova, izbočenja i udubljenja, kao ravne plohe ili plohe u potrebnom nagibu, s jednoličnim i dovoljno širokim fugama.</t>
  </si>
  <si>
    <t>Gornji rub sokla i zidnog opločenja koje ne ide do stropa treba obavezno izvesti polukružno zaobljenom užljebinom od nepropusne smjese, po cijeloj dužini ruba opločenja. Isto treba uračunati u jediničnu cijenu izvedbe iako to nije posebno navedeno opisom stavke.</t>
  </si>
  <si>
    <t>Kod opločenja ploha korita bazena, treba paziti da se svi radovi izvode točno po uputama odabranog proizvođača oblaganja. Za izvedeno oblaganje treba proizvođač dati uputstva za punjenje/pražnjenje bazena i drugu uporabu te definirati uvjete garancije.</t>
  </si>
  <si>
    <t xml:space="preserve"> KAMENARSKI RADOVI</t>
  </si>
  <si>
    <t>Obloge od kamena (podove, zidove, stepenice) izvesti prema opisu u troškovniku iz prvoklasnog materijala.</t>
  </si>
  <si>
    <t>PODOPOGAČKI RADOVI</t>
  </si>
  <si>
    <t>Svi materijali koji se ugrađuju moraju obvezno biti ispitani i certifikati priloženi.</t>
  </si>
  <si>
    <t>Cijenom izvedbe radova treba obvezno uključiti sve materijale koji se ugrađuju i koriste (osnovne i pomoćne materijale), sav potreban rad (osnovni i pomoćni) na izvedbi radova do potpune gotovosti i funkcionalnosti istih, sve transporte i prijenose do i na gradilištu sve do mjesta ugradbe, sva potrebna uskladištenja i zaštite, sve potrebne zaštitne konstrukcije i skele, kao i sve drugo predviđeno mjerama zaštite na radu i pravilima struke.</t>
  </si>
  <si>
    <t>SOBOSLIKARSKI RADOVI</t>
  </si>
  <si>
    <t>Sva bojanja i ličenja treba izvesti samo na suhim, čistim, ravnim ili ravnomjerno zakrivljenim (po projektu) i odmašćenim plohama. Podlogu treba prije početka radova pregledati i kod većih oštećenja ili zaprljanja i zamašćenja na isto upozoriti nadzornog inženjera i radove prekinuti dok se podloga odgovarajuće ne pripremi. Kod manjih oštećenja treba izvođač podlogu dovesti u potrebno stanje za kvalitetan rad brušenjem manjih neravnina, kitanjem i zapunjavanjem pukotina i manjih udubina kitom za zapunjavanje i izravnanje. Nakon toga treba obavezno izvesti gletanje odgovarajućom glet masom za određeni tip podloge do potrebne glatkoće, ako nije u stavci troškovnika drugačije navedeno. Sve gore navedeno treba uračunati u jediničnu cijenu.</t>
  </si>
  <si>
    <t>Pri radu treba se striktno pridržavati pravila zaštite na radu, uz primjenu odgovarajućih zaštitnih sredstava. Sve prostorije po završetku radova treba dobro prozračiti ili ventilirati.</t>
  </si>
  <si>
    <t>Prilikom izvođenja radova izvođač treba zaštititi sve susjedne plohe i dijelove konstrukcije na takav način da ne dođe do njihovog prljanja i oštećenja i isto uračunati u cijeni. Ukoliko do prljanja i oštećenja ipak dođe isto će izvođač očistiti i popraviti na svoj trošak.</t>
  </si>
  <si>
    <t>Sav prostor koji je izvođač koristio treba nakon završetka radova dovesti u prijašnje stanje i počistiti sav prostor od svojeg smeća, šute i otpada.</t>
  </si>
  <si>
    <t>nosive čelične konstrukcije</t>
  </si>
  <si>
    <t>Uz svaku stavku radova izvođač je dužan izraditi radioničke nacrte, što ulazi u jediničnu cijenu radova. Obračun prema radioničkoj dokumentaciji koju izrađuje izvođač s dokazima nosivosti detalja - vijčani spojevi, ležajevi, varovi.</t>
  </si>
  <si>
    <t>Za čelične konstrukcije vrijedi da u jediničnoj cijeni treba obuhvatiti:</t>
  </si>
  <si>
    <t>- radioničke nacrte</t>
  </si>
  <si>
    <t>- sve materijale koji se ugrađuju i koriste (osnovne i pomoćne materijale);</t>
  </si>
  <si>
    <t>- sav potreban rad (osnovni i pomoćni) na izvedbi radova do potpune gotovosti i funkcionalnosti istih;</t>
  </si>
  <si>
    <t>- sve transporte i prijenose do i na gradilištu sve do mjesta ugradbe;</t>
  </si>
  <si>
    <t>- sve potrebne radne skele za podupiranje i montažu;</t>
  </si>
  <si>
    <t>- sva potrebna uskladištenja i zaštite, sve potrebne zaštitne konstrukcije i skele, kao i sve drugo predviđeno mjerama zaštite na radu i pravilima struke;</t>
  </si>
  <si>
    <t>- ugradbu i montažu;</t>
  </si>
  <si>
    <t>- završnu obradu vidljivih ploha po opisu iz troškovnika;</t>
  </si>
  <si>
    <t>- sva spojna i vezna sredstva i profili;</t>
  </si>
  <si>
    <t>- sve ležajne i sidrene detalje;</t>
  </si>
  <si>
    <t>- sve potrebne manje radnje oko podešavanja, prilagođenja i priprema ležaja, kao štemanje i bušenje rupa u zidovima od opeke ili betona, izravnanje podloga, zapuni rupa i neravnina, podlijevanje ležaja;</t>
  </si>
  <si>
    <t>- sve troškove ispitivanja</t>
  </si>
  <si>
    <t xml:space="preserve">Prilikom izvođenja radova, Izvođač treba zaštiti sve susjedne plohe, dijelove konstrukcije i prethodno izvedene radove na prikladan način, a u skladu s pravilima, tako da ne dođe do njihovog oštećenja. </t>
  </si>
  <si>
    <t>U cijenu stavke treba ukalkulirati sav materijal, rad i sitni potrošni materijal do pune funkcionalnosti, te potrebna mjerenja i ispitivanja, sve do potpune funkcionalnosti.</t>
  </si>
  <si>
    <t>Prije stavljanja instalacije u pogon i tehničkog pregleda izvođač je dužan izvršiti slijedeća mjerenja i ispitivanja:</t>
  </si>
  <si>
    <t>-izmjeriti otpor izolacije električne instalacije</t>
  </si>
  <si>
    <t>-izmjeriti otpor zaštitnog uzemljenja</t>
  </si>
  <si>
    <t>-ispitati ispravnost djelovanja zaštite od previsokog napona dodira</t>
  </si>
  <si>
    <t>-ispitati da li je izvršeno spajanje svih metalnih masa na uzemljivač</t>
  </si>
  <si>
    <t>-ispitati funkcionalnost protupanične rasvjete</t>
  </si>
  <si>
    <t>-izmjeriti otpor uzemljenja sustava zaštite od udara munje</t>
  </si>
  <si>
    <t>-izvesti sva ostala mjerenja i ispitivanja (sustav dojave požara, odimljavanje, slaba struja i dr.)</t>
  </si>
  <si>
    <t>STROJARSKE INSTALACIJE</t>
  </si>
  <si>
    <t xml:space="preserve">U stavkama troškovnika potrebno je uračunati sav potrebni rad i materijal za izradu kompletne instalacije do potpune funkcionalnosti, svi potrebni prijevozi, uskladištenja, skele te unutarnje i vanjske komunikacije na gradilištu. </t>
  </si>
  <si>
    <t>USKLAĐENOST PROJEKTA S NAČELOM DNSH</t>
  </si>
  <si>
    <t>Projektom predviđeni radovi ne utječu i nisu štetni za vodna tijela (uključujući površinske i podzemne vode) i ne doprinose pogoršanju istih, odnosno ne nanosi se bitna šteta predmetnom okolišnom cilju.</t>
  </si>
  <si>
    <t>11.0</t>
  </si>
  <si>
    <t>podgled ulaz, izolacija debljine 15 cm</t>
  </si>
  <si>
    <t>VANJSKA KLUPČICA: uz vanjski rub prozora ugraditi aluminijsku klupčicu, širine do 20 cm.</t>
  </si>
  <si>
    <t>PRIPRENI RADOVI, DEMONTAŽE I RUŠENJA</t>
  </si>
  <si>
    <t>Demontaža i uklanjanje vanjske stolarije.</t>
  </si>
  <si>
    <t xml:space="preserve">Uklanjanje vršiti pažljivo i postepeno uz poduzimanje svih mjera zaštite na radu. </t>
  </si>
  <si>
    <t>Cijena uključuje utovar u kamion, odvoz i zbrinjavanje razgrađenog materijala na reciklažnom dvorištu, zajedno sa svim pristojbama, udaljenom do 10 km, radnu skelu i zaštitnu ogradu.</t>
  </si>
  <si>
    <t>Demontaža svih elemenata s pročelja i stropova na pozicijama rušenja: rasvjetna tjela, gromobrani, prekidači, vatrodojavni alarmi i slično.</t>
  </si>
  <si>
    <t xml:space="preserve">Pažljiva demontaža limenog opšava, s nosačima i svim ostalim pričvrsnim materijalom. </t>
  </si>
  <si>
    <t>Cijena uključuje utovar u kamion, odvoz i zbrinjavanje razgrađenog materijala na reciklažnom dvorištu udaljenom do 10 km, zajedno sa svim pristojbama, radnu skelu i zaštitnu ogradu.</t>
  </si>
  <si>
    <t>Podložni beton</t>
  </si>
  <si>
    <t xml:space="preserve">Dobava, doprema i ugradnja betona C25/30, XC2, za betoniranje temeljnih traka i greda dimenzija prema projektu. U stavku uključena njega betona i vibriranje betona s svim potrebnim prethodnim pripremama. </t>
  </si>
  <si>
    <t>Podupiranje do 3,5 m.</t>
  </si>
  <si>
    <t>AB zidovi prizemlja i kata</t>
  </si>
  <si>
    <t>U stavku uključena je njega betona i vibriranje betona sa svim potrebnim prethodnim pripremama, te izrada, dobava i montaža oplate.</t>
  </si>
  <si>
    <t>Dobava materijala i zidanje pragova ispod fasadnih stijena porobetonskim blokovima debljine 25 cm. Visina do 25 cm.</t>
  </si>
  <si>
    <t>-elastificrani polistiren 3 cm - zvučna izolacija</t>
  </si>
  <si>
    <t>-elastificrani polistiren 2 cm - zvučna izolacija</t>
  </si>
  <si>
    <t>-ekstrudirani polistiren XPS u nagibu, debljine 10 cm</t>
  </si>
  <si>
    <t>Polimercementna hidroizolacija ispod vertikalnih AB konstruktivnih elemenata; AB zidovi, VS, stupovi i ostalo.</t>
  </si>
  <si>
    <t>Polimercementna hidroizolacija ploče vanjskog natkrivenog prolaza (trijema).</t>
  </si>
  <si>
    <t>Dilatacijski stiropor</t>
  </si>
  <si>
    <t>- Masa za izravnanje</t>
  </si>
  <si>
    <t>- Armirani cementni estrih 6-8 cm</t>
  </si>
  <si>
    <t>- HI traka na bazi TPO</t>
  </si>
  <si>
    <t>- XPS u padu, minimalno 5 cm</t>
  </si>
  <si>
    <t>-HI traka na bazi TPO</t>
  </si>
  <si>
    <t>Dobava materijala i postava dilatacijskog sloja izvedenog od ekspandiranog polistirena debljine 5 cm. Polaže se lijepljenjem na čistu podlogu u oplatu.</t>
  </si>
  <si>
    <t>Uključivo rad i materijal u svemu prema uputstvu proizvođača, radnu skelu i zaštitnu ogradu.</t>
  </si>
  <si>
    <r>
      <t>Obračun po m</t>
    </r>
    <r>
      <rPr>
        <vertAlign val="superscript"/>
        <sz val="9"/>
        <rFont val="Arial"/>
        <family val="2"/>
        <charset val="238"/>
      </rPr>
      <t>2</t>
    </r>
    <r>
      <rPr>
        <sz val="9"/>
        <rFont val="Arial"/>
        <family val="2"/>
        <charset val="238"/>
      </rPr>
      <t xml:space="preserve"> izvedenog.</t>
    </r>
  </si>
  <si>
    <t>Obloga gazišta su čelične rešetke.</t>
  </si>
  <si>
    <t xml:space="preserve">U cijeni kompletne stepenice, antikorozivna zaštita,  ankeri,  ograda sa svim elementima, rukohvat, sve do potpune gotovosti i funkcionalnosti.  </t>
  </si>
  <si>
    <t>U cijenu uključiti izradu radioničkih nacrta prema projektu i statičkom proračunu.</t>
  </si>
  <si>
    <t>Lijevano željezne cijevi - zaštita oborinskih vertikala</t>
  </si>
  <si>
    <t xml:space="preserve">Dobava i popločavanje podova vanjskih prostorija pločicama od gres keramike 1. klase. </t>
  </si>
  <si>
    <t>PODOPOLAGAČKI RADOVI</t>
  </si>
  <si>
    <t>vrijednost obloge</t>
  </si>
  <si>
    <t>rad i vezni materijal</t>
  </si>
  <si>
    <t>Elastična podna obloga - linoleum</t>
  </si>
  <si>
    <t xml:space="preserve">Dobava i postava homogene podne obloge debljine 3 mm. </t>
  </si>
  <si>
    <t>Podna obloga mora imati ekstremnu otpornost na habanje, mora biti protuklizna i velike otpornosti na gorenje.</t>
  </si>
  <si>
    <t>Međuprostor se ispunjava pločama kamene vune.</t>
  </si>
  <si>
    <t>Unutarnji otirač</t>
  </si>
  <si>
    <t xml:space="preserve">Dobava i ugradba unutarnjeg otirača. Ugradnja s ugradbenim okvirom, postava u razini poda. Radove uskladiti s izvedbom estriha. Minimalna dimenzija rešetke 90x120 cm, debljine 15 mm. Stavka uključuje rad i materijal, sve do potpune gotovosti i funkcionalnosti. </t>
  </si>
  <si>
    <t xml:space="preserve">Dobava i ugradba rešetke ispred ulaza u građevinu. Ugradnja s ugradbenim okvirom, postava u razini poda. Radove na ugradnji uskladiti s izvedbom estriha. Minimalna dimenzija rešetke 90x120 cm. Stavka uključuje rad i materijal, sve do potpune gotovosti i funkcionalnosti. </t>
  </si>
  <si>
    <t>bojanje stropova</t>
  </si>
  <si>
    <t>AB temeljna ploča okna lifta</t>
  </si>
  <si>
    <t>brtvena traka</t>
  </si>
  <si>
    <t>Sve prekide i spojeve izvoditi s odgovarajućim brtvenim trakama.</t>
  </si>
  <si>
    <t>AB zidovi - okno dizala</t>
  </si>
  <si>
    <t>AB zid u tlu - okno dizala</t>
  </si>
  <si>
    <t>AB stropna ploča debljine 20 cm; okno dizala</t>
  </si>
  <si>
    <t>Dobava, doprema i ugradnja betona u dvostranu glatku oplatu. Betoniranje betonom C25/30, XC1. Debljina zidova 25 cm.</t>
  </si>
  <si>
    <t>-ekstrudirani polistiren XPS, debljine 6 cm</t>
  </si>
  <si>
    <t>obloga</t>
  </si>
  <si>
    <t>Obavezno zapunjavanja spojeva prvog sloja ploča.</t>
  </si>
  <si>
    <t>U cijenu stavke uključiti izolacijski sloj od mineralne vune debljine 5 cm i aluminijsku foliju debljine 0,05 mm i obradu spojeva ploča i spojeva ploča sa zidom.</t>
  </si>
  <si>
    <t>Razred kvalitete obrade spojeva K2.</t>
  </si>
  <si>
    <t>U cijenu stavke uključen sav osnovni i pomoćni materijal i rad sve do potpune gotovosti.</t>
  </si>
  <si>
    <t>- bitumenska hidroizolacija</t>
  </si>
  <si>
    <t xml:space="preserve">Uključivo rad i materijal u svemu prema uputstvu proizvođača i do potpune gotovosti. </t>
  </si>
  <si>
    <t>Izrada, dobava i ugradnja nosive čelične konstrukcije.</t>
  </si>
  <si>
    <t>Izrada  radioničkih nacrta  u cijeni.</t>
  </si>
  <si>
    <t xml:space="preserve">Antikorozivna zaštita: vruće cinčanje i završno bojanje.  </t>
  </si>
  <si>
    <t xml:space="preserve">U cijenu uključiti dobavu i ugradbu sveg spojnog  i veznog materijala. </t>
  </si>
  <si>
    <t>- panik letva</t>
  </si>
  <si>
    <t>- fiksna krila</t>
  </si>
  <si>
    <t>otvaranje za 180°</t>
  </si>
  <si>
    <t>- vrata s dvoja zaokretna krila, otvaranje prema van</t>
  </si>
  <si>
    <t>- na strani fasade ugraditi slijepi štok</t>
  </si>
  <si>
    <t>- dvokrilni prozor</t>
  </si>
  <si>
    <t>Demontaža i uklanjanje unutarnje stolarije komplet s dovratnicima.</t>
  </si>
  <si>
    <t>Izrada, dobava i montaža stolarije u RAL izvedbi, sa svim navedenim pripadajućim elementima.</t>
  </si>
  <si>
    <t>Prije izrade  stolarije obavezno kontrolirati mjere na licu mjesta.</t>
  </si>
  <si>
    <t>UNUTARNJA KLUPČICA: uz unutarnji rub prozora ugraditi drvenu klupčicu, debljine 3 cm, širine do 20 cm, osim na pozicijama u sanitarnim čvorovima.</t>
  </si>
  <si>
    <t>DOVRATNIK: puno drvo obloženo MDF-om, lakiran, s vlagootpornim lajsnama, opremljen gumenim brtvama.</t>
  </si>
  <si>
    <t>Krilo je ovješeno na 4 komada petlji za ovjes krila od nehrđajučeg čelika u satiniranoj izvedbi.</t>
  </si>
  <si>
    <t>OSTAKLJENJE: Sigurnosno staklo</t>
  </si>
  <si>
    <t>okvir i mehanizam za klizna vrata</t>
  </si>
  <si>
    <t>Izvođač je dužan prije izrade uzeti i prekontrolirati mjere u naravi te uskladiti izradu sa stvarnim stanjem.</t>
  </si>
  <si>
    <t>Dovratnik: čelični pocinčani lim</t>
  </si>
  <si>
    <t>ISPUNA: sigurnosno i vatrootporno staklo ili lim</t>
  </si>
  <si>
    <t>BRTVE: samogasive u dovratniku, u slučaju dimonepropusnih vrata i u podu</t>
  </si>
  <si>
    <t xml:space="preserve">Izvedba u svemu prema uputi proizvođača - atestirani sustav. </t>
  </si>
  <si>
    <t xml:space="preserve">U cijeni stavke sav potreban ovjes, pribor, spojna sredstva, uglovni profili na sudaru s obodnim zidovima, izrezivanje svih potrebnih otvora za ventilaciju i rasvjetu. i sl., revizioni otvori, potrebna skela. </t>
  </si>
  <si>
    <t>Zvučna i toplinska izolacija: prema projektnoj dokumentaciji, minimalno 2 cm.</t>
  </si>
  <si>
    <t>Dobava i izvedba ovješenog spuštenog stropa iz akustičnih gips ploča.</t>
  </si>
  <si>
    <t>U hodnicima i učionicama zidove bojati perivom bojom do visine 1,50 m od kote gotovog poda, ostale površine bojati polu-disperznom bojom.</t>
  </si>
  <si>
    <t>bojanje zidova perivom bojom</t>
  </si>
  <si>
    <t>OSTAKLJENJE PP stolarija: sigurnosno i vatrootporno staklo</t>
  </si>
  <si>
    <t>PROFIL PP STOLARIJA: vatrootporni višekomorni aluminijski profil s prekinutim toplinskim mostom, s potrebnim ojačanjima.</t>
  </si>
  <si>
    <t>PROTUPOŽARNA ALU STOLARIJA</t>
  </si>
  <si>
    <t>Stavka uključuje sav brtveni, spojni i pričvrsni materijal te platformu za rad na visini.</t>
  </si>
  <si>
    <t>F.</t>
  </si>
  <si>
    <t>INSTALACIJE KOMUNIKACIJE</t>
  </si>
  <si>
    <t>RTV INSTALACIJA</t>
  </si>
  <si>
    <t>GROMOBRAN, IZJEDNAČENJE POTENCIJALA</t>
  </si>
  <si>
    <t>VATRODOJAVA</t>
  </si>
  <si>
    <t>OZVUČENJE</t>
  </si>
  <si>
    <t>Dobava potrebnog materijala i pribora i osiguravanje napajanja električnom energijom za sve sudionike na gradilištu.</t>
  </si>
  <si>
    <t>razvodni ormar prema gornjem opisu   (kpl 1)</t>
  </si>
  <si>
    <t>tipkalo za isključenje glavne sklopke, s ravnom tipkom, crveno, ugradnja na vratima   (kom 1)</t>
  </si>
  <si>
    <t>zaštitni uređaj diferencijalne struje greške (ZUDS), 25A, 30 mA, 2-p   (kom 1)</t>
  </si>
  <si>
    <t>automatski instalacijski osigurač 6 A/kar. C, 1-p, prekidne moći 10kA   (kom 6)</t>
  </si>
  <si>
    <t>automatski instalacijski DC osigurač 4 A/kar. C, 2-p, prekidne moći 10kA   (kom 1)</t>
  </si>
  <si>
    <t>instalacijski sklopnik 1NC, 10A, 230V   (kom 1)</t>
  </si>
  <si>
    <t>instalacijski sklopnik 1NO, 10A, 230V   (kom 2)</t>
  </si>
  <si>
    <t>instalacijski sklopnik 1NO, 6A, 24V   (kom 1)</t>
  </si>
  <si>
    <t>odvojni transformator 230/24V, za ugradnju na DIN šinu  (kom 1)</t>
  </si>
  <si>
    <t>dvokanalni digitalni vremenski uklopni sat  (kom 1)</t>
  </si>
  <si>
    <t>vremenski relej, komplet sa vanjskom fotosondom   (kom 1)</t>
  </si>
  <si>
    <t>plastični kanali i spojni materijal, vodiči za ožičenje glavnih i pomoćnih strujnih krugova, izolacijske ploče i pregrade   (kpl 1)</t>
  </si>
  <si>
    <t>postavljanje oznaka elemenata razdjelnice u skladu s oznakama na jednopolnoj shemi, natpis upozorenja o prisutnosti napona, o vrsti primijenjene zaštite od previsokog napona dodira, natpis s nazivom razdjelnice, jednopolna shema zaštićena plastičnom folijom, uputstvo za davanje prve pomoći u slučaju udara struje   (kpl 1)</t>
  </si>
  <si>
    <t>provjera ispravnosti montaže, i ispitivanje funkcionalnog djelovanja, izdavanje ispitnog protokola ovlaštenog ispitivača i svih potrebnih certifikata i atesta   (kpl 1)</t>
  </si>
  <si>
    <t>ormar prema gornjem opisu   (kom 1)</t>
  </si>
  <si>
    <t>katodni odvodnik prenapona kl. C, 12,5 kA po polu, 50/275, 4+0   (kom 1)</t>
  </si>
  <si>
    <t>zaštitni uređaj diferencijalne struje greške (ZUDS), 40A, 30 mA, 4-p   (kom 2)</t>
  </si>
  <si>
    <t>zaštitni uređaj diferencijalne struje greške (ZUDS), 25A, 30 mA, 4-p   (kom 1)</t>
  </si>
  <si>
    <t>automatski instalacijski osigurač 25 A/kar. C, 3-p, prekidne moći 10kA   (kom 1)</t>
  </si>
  <si>
    <t>automatski instalacijski osigurač 6 A/kar. C, 1-p, prekidne moći 10kA   (kom 4)</t>
  </si>
  <si>
    <t>instalacijski sklopnik 2NO, 10A, 230V   (kom 1)</t>
  </si>
  <si>
    <t>Dobava i ugradnja  stropnog držača za kabele ili zaštitne cijevi, razne veličine prihvata broja kabela ili cijevi</t>
  </si>
  <si>
    <t>plastični</t>
  </si>
  <si>
    <t>metalni vatrootporni</t>
  </si>
  <si>
    <t>Dobava i ugradnja štemanjem u zidu (kompleta) podžbuknih kutija.</t>
  </si>
  <si>
    <t xml:space="preserve">požbukna kutija Ø60 </t>
  </si>
  <si>
    <t>požbukna kutija Ø78 s poklopcem</t>
  </si>
  <si>
    <t>požbukna kutija 100x100 s poklopcem</t>
  </si>
  <si>
    <t>Dobava, montaža u zid i spajanje kompleta instalacijskih podžbuknih i nadžbuknih sklopki i priključnica.</t>
  </si>
  <si>
    <t>Obična sklopka 10 A, 230 V</t>
  </si>
  <si>
    <t>Izmjenična sklopka, 10 A, 230 V</t>
  </si>
  <si>
    <t>Priključnica, 16 A, 230 V, 2P+PE</t>
  </si>
  <si>
    <t xml:space="preserve">Priključnica, 16 A, 230 V, 2P+PE, 2-struka </t>
  </si>
  <si>
    <t>priključnica RJ45, cat. 6, 2-struka</t>
  </si>
  <si>
    <t>USB-A zidna priključnica (za priključak računala na interaktivni ekran). U cijeni stavke uključiti i dodatnu podžbuknu kutiju sa slijepim modulom za spajanje USB kabela prema slijedećoj USB priključnici</t>
  </si>
  <si>
    <t>Dobava potrebnog pribora i izrada jednofaznog el. izvoda</t>
  </si>
  <si>
    <t>Dobava, montaža i spajanje stropnog 360° detektora pokreta za paljenje rasvjete</t>
  </si>
  <si>
    <t>Dobava potrebnog pribora i spajanje napajanja 
vatrodojavne centrale (priključni kabel nije uključeni u cijeni stavke, definiran je kao posebna stavka ovog troškovnika)</t>
  </si>
  <si>
    <t>Dobava potrebnog pribora i spajanje napajanja 
ormarića ozvučenja (priključni kabel nije uključeni u cijeni stavke, definiran je kao posebna stavka ovog troškovnika)</t>
  </si>
  <si>
    <t>Dobava potrebnog pribora i spajanje napajanja 
razdjelnika podnog grijanja (priključni kabel nije uključeni u cijeni stavke, definiran je kao posebna stavka ovog troškovnika)</t>
  </si>
  <si>
    <t>Dobava potrebnog pribora i spajanje termostata podnog grijanja te povezivanje sa pripadajućim razdjelnikom  (priključni kabel nije uključeni u cijeni stavke, definiran je kao posebna stavka ovog troškovnika)</t>
  </si>
  <si>
    <t>Dobava potrebnog pribora i spajanje napajanja magnetnog kontakta protupožarnih vrata (priključni kabel nije uključeni u cijeni stavke, definiran je kao posebna stavka ovog troškovnika).</t>
  </si>
  <si>
    <t>Dobava, montaža i spajanja elementa za isključenje u slučaju hitnosti s tipkalom u crvenoj boji i natpisom "ISKLJUČENJE GLAVNE SKLOPKE U SLUČAJU HITNOSTI" (JPR). min. IP54</t>
  </si>
  <si>
    <t>Izrada svih potrebnih proboja kroz betonske zidove i betonske međukatne konstrukcije za vođenje el. instalacija</t>
  </si>
  <si>
    <t>Dobava kabel kanala od perforiranog pocinčanog lima zajedno spojnim elementima i potrebnim priborom za ovjesnu montažu na zid ili strop. Stavka uključuje i izjednačenje potencijala kanala, rezanje kanala na duljinu i ovjes.</t>
  </si>
  <si>
    <t>pocinčani kabel kanal širine 100 mm</t>
  </si>
  <si>
    <t>pocinčani kabel kanal širine 50 mm</t>
  </si>
  <si>
    <t>krajnji poklopac za parapetni kanal</t>
  </si>
  <si>
    <t>nosivi okvir i poklopac za 2 modula, bijeli, za parapetni kanal</t>
  </si>
  <si>
    <t>nosivi okvir i poklopac za 4 modula, bijeli, za parapetni kanal</t>
  </si>
  <si>
    <t>priključnica, 16 A, 2 modula, 230 V, 2P+PE</t>
  </si>
  <si>
    <t>priključnica RJ45, cat. 6, 1 modul</t>
  </si>
  <si>
    <t>Dobava cijevi i polaganje cijevi u GK spušteni strop gdje je moguće te u betonske zidove ugradnjom u oplatu prije betoniranja ili naknadnim štemanjem.</t>
  </si>
  <si>
    <t>Instalacijska savitljiva cijev d 63 mm</t>
  </si>
  <si>
    <t>Instalacijska savitljiva cijev d 40 mm</t>
  </si>
  <si>
    <t>Instalacijska savitljiva cijev d 32 mm</t>
  </si>
  <si>
    <t>Instalacijska savitljiva cijev d 25 mm</t>
  </si>
  <si>
    <t>Instalacijska savitljiva cijev d 20 mm</t>
  </si>
  <si>
    <t>Dobava vodova i kabela, polaganje po već pripremljenim trasama ili elementima razvoda i spajanje.</t>
  </si>
  <si>
    <t xml:space="preserve">PP00-Y 3×2,5 mm2 </t>
  </si>
  <si>
    <t xml:space="preserve">PP00-Y 3×1,5 mm2 </t>
  </si>
  <si>
    <r>
      <t>PP-Y 5×6 mm</t>
    </r>
    <r>
      <rPr>
        <vertAlign val="superscript"/>
        <sz val="9"/>
        <rFont val="Arial"/>
        <family val="2"/>
        <charset val="238"/>
      </rPr>
      <t>2</t>
    </r>
  </si>
  <si>
    <r>
      <t>PP-Y 5×2,5 mm</t>
    </r>
    <r>
      <rPr>
        <vertAlign val="superscript"/>
        <sz val="9"/>
        <rFont val="Arial"/>
        <family val="2"/>
        <charset val="238"/>
      </rPr>
      <t>2</t>
    </r>
  </si>
  <si>
    <r>
      <t>PP-Y 3×2,5 mm</t>
    </r>
    <r>
      <rPr>
        <vertAlign val="superscript"/>
        <sz val="9"/>
        <rFont val="Arial"/>
        <family val="2"/>
        <charset val="238"/>
      </rPr>
      <t>2</t>
    </r>
  </si>
  <si>
    <r>
      <t>PP-Y 5×1,5 mm</t>
    </r>
    <r>
      <rPr>
        <vertAlign val="superscript"/>
        <sz val="9"/>
        <rFont val="Arial"/>
        <family val="2"/>
        <charset val="238"/>
      </rPr>
      <t>2</t>
    </r>
  </si>
  <si>
    <r>
      <t>PP-Y 4×1,5 mm</t>
    </r>
    <r>
      <rPr>
        <vertAlign val="superscript"/>
        <sz val="9"/>
        <rFont val="Arial"/>
        <family val="2"/>
        <charset val="238"/>
      </rPr>
      <t>2</t>
    </r>
  </si>
  <si>
    <r>
      <t>PP-Y 3×1,5 mm</t>
    </r>
    <r>
      <rPr>
        <vertAlign val="superscript"/>
        <sz val="9"/>
        <rFont val="Arial"/>
        <family val="2"/>
        <charset val="238"/>
      </rPr>
      <t>2</t>
    </r>
  </si>
  <si>
    <r>
      <t>P/F 10 mm</t>
    </r>
    <r>
      <rPr>
        <vertAlign val="superscript"/>
        <sz val="9"/>
        <rFont val="Arial"/>
        <family val="2"/>
        <charset val="238"/>
      </rPr>
      <t>2</t>
    </r>
    <r>
      <rPr>
        <sz val="9"/>
        <rFont val="Arial"/>
        <family val="2"/>
        <charset val="238"/>
      </rPr>
      <t xml:space="preserve"> </t>
    </r>
  </si>
  <si>
    <r>
      <t>P/F-Y 6 mm</t>
    </r>
    <r>
      <rPr>
        <vertAlign val="superscript"/>
        <sz val="9"/>
        <rFont val="Arial"/>
        <family val="2"/>
        <charset val="238"/>
      </rPr>
      <t>2</t>
    </r>
    <r>
      <rPr>
        <sz val="9"/>
        <rFont val="Arial"/>
        <family val="2"/>
        <charset val="238"/>
      </rPr>
      <t xml:space="preserve"> </t>
    </r>
  </si>
  <si>
    <r>
      <t>P/F-Y 4 mm</t>
    </r>
    <r>
      <rPr>
        <vertAlign val="superscript"/>
        <sz val="9"/>
        <rFont val="Arial"/>
        <family val="2"/>
        <charset val="238"/>
      </rPr>
      <t>2</t>
    </r>
    <r>
      <rPr>
        <sz val="9"/>
        <rFont val="Arial"/>
        <family val="2"/>
        <charset val="238"/>
      </rPr>
      <t xml:space="preserve"> </t>
    </r>
  </si>
  <si>
    <t>NHXH E90 3×1,5 mm2</t>
  </si>
  <si>
    <r>
      <t>PP/J 7×1,5 mm</t>
    </r>
    <r>
      <rPr>
        <vertAlign val="superscript"/>
        <sz val="9"/>
        <rFont val="Arial"/>
        <family val="2"/>
        <charset val="238"/>
      </rPr>
      <t>2</t>
    </r>
    <r>
      <rPr>
        <sz val="9"/>
        <rFont val="Arial"/>
        <family val="2"/>
        <charset val="238"/>
      </rPr>
      <t xml:space="preserve"> </t>
    </r>
  </si>
  <si>
    <r>
      <t>LiYCY 8×0,75 mm</t>
    </r>
    <r>
      <rPr>
        <vertAlign val="superscript"/>
        <sz val="9"/>
        <rFont val="Arial"/>
        <family val="2"/>
        <charset val="238"/>
      </rPr>
      <t>2</t>
    </r>
    <r>
      <rPr>
        <sz val="9"/>
        <rFont val="Arial"/>
        <family val="2"/>
        <charset val="238"/>
      </rPr>
      <t xml:space="preserve"> </t>
    </r>
  </si>
  <si>
    <r>
      <t>LiYCY 4×0,75 mm</t>
    </r>
    <r>
      <rPr>
        <vertAlign val="superscript"/>
        <sz val="9"/>
        <rFont val="Arial"/>
        <family val="2"/>
        <charset val="238"/>
      </rPr>
      <t>2</t>
    </r>
    <r>
      <rPr>
        <sz val="9"/>
        <rFont val="Arial"/>
        <family val="2"/>
        <charset val="238"/>
      </rPr>
      <t xml:space="preserve"> </t>
    </r>
  </si>
  <si>
    <r>
      <t>LiYCY 2×0,75 mm</t>
    </r>
    <r>
      <rPr>
        <vertAlign val="superscript"/>
        <sz val="9"/>
        <rFont val="Arial"/>
        <family val="2"/>
        <charset val="238"/>
      </rPr>
      <t>2</t>
    </r>
    <r>
      <rPr>
        <sz val="9"/>
        <rFont val="Arial"/>
        <family val="2"/>
        <charset val="238"/>
      </rPr>
      <t xml:space="preserve"> </t>
    </r>
  </si>
  <si>
    <r>
      <t>J-Y(St)Y 2×2×0,8 mm</t>
    </r>
    <r>
      <rPr>
        <vertAlign val="superscript"/>
        <sz val="9"/>
        <rFont val="Arial"/>
        <family val="2"/>
        <charset val="238"/>
      </rPr>
      <t>2</t>
    </r>
    <r>
      <rPr>
        <sz val="9"/>
        <rFont val="Arial"/>
        <family val="2"/>
        <charset val="238"/>
      </rPr>
      <t xml:space="preserve"> </t>
    </r>
  </si>
  <si>
    <t>Mjerenja i ispitivanja, sa izdavanjem ispitnih protokola:
-mjerenje otpora izolacije strujnih krugova
-mjerenje otpora petlji kvara
-mjerenje efikasnosti zaštite od indirektnog dodira
-mjerenje vrijednosti zaštitnog uzemljenja izvedenog uzemljivača
-mjerenje prijelaznog otpor zaštitnog pogonskog uzemljenja
-funkcionalno ispitivanje protupanične rasvjete</t>
  </si>
  <si>
    <t>Dobava, montaža i spajanje svjetiljke s odgovarajućim izvorom svjetlosti i predspojnim priborom do pune funkcionalnosti. Za ugradne svjetiljke stavka obuhvaća i izrezivanje rupa u stropu za ugradnju.</t>
  </si>
  <si>
    <t>DOBAVA</t>
  </si>
  <si>
    <t>MONTAŽA</t>
  </si>
  <si>
    <t>napojni panel 19" s 6×230 V, 1U, s prenaponskom zaštitom   (kom 1)</t>
  </si>
  <si>
    <t>ventilatorska jedinica 19", 2 ventilatora, s termostatom    (kom 1)</t>
  </si>
  <si>
    <t>sabirnica za uzemljenje     (kom 1)</t>
  </si>
  <si>
    <t>patch kabel UTP cat.6, 2 m    (kom 1)</t>
  </si>
  <si>
    <t>sitni materijal i pribor     (kom 1)</t>
  </si>
  <si>
    <t>ožičenje, oznake i provjera funkcionalnosti   (kom 1)</t>
  </si>
  <si>
    <t>patch panel za 24 porta CPL24     (kom 3)</t>
  </si>
  <si>
    <t>utični modul RJ45 UTP cat. 6      (kom 72)</t>
  </si>
  <si>
    <t>horizontalni 19" kabel manager - vodilica    (kom 3)</t>
  </si>
  <si>
    <t>polica 19" 350 mm, 1U    (kom 3)</t>
  </si>
  <si>
    <t>patch kabel UTP cat. 6, 1 m    (kom 72)</t>
  </si>
  <si>
    <t>Dobava vodova i kabela, polaganje po već pripremljenim trasama ili elementima razvoda i spajanje</t>
  </si>
  <si>
    <t xml:space="preserve"> UTP cat.6</t>
  </si>
  <si>
    <t>Mjerenje performansi izvedene instalacije uz izdavanje protokola o  rezultatima i otklanjanjem eventualno otkrivenih grešaka:
- duljina linka
- otpor petlje
- gušenje
- preslušavanje na bližem kraju
- omjer gušenja i preslušavanja</t>
  </si>
  <si>
    <t>Dobava zajedno s instalacijskom kutijom, 
montaža i spajanje završne TV-RD-SAT priključnice.</t>
  </si>
  <si>
    <t>Instalacijska savitljiva cijev d 40 mm.</t>
  </si>
  <si>
    <t>Instalacijska savitljiva cijev d 20 mm.</t>
  </si>
  <si>
    <t>DG113</t>
  </si>
  <si>
    <t>Provjera ispravnosti montaže i ispitivanje funkcionalnosti antenskog sustava, izdavanje ispitnog protokola o ispravnosti i funkcionalnosti, pribavljanje garantnih i atestnih listova, dokumentacije izvedenog stanja i primopredaja.</t>
  </si>
  <si>
    <t>Napomena:
U sve stavke uključiti dobavu, montažu i spajanje elemenata, programiranje sustava i označavanje svih dijelova sustava u skladu sa važećim normama i propisima.</t>
  </si>
  <si>
    <t>Podnožje detektora predviđeno za smještaj detektora
- opremljeno s kontaktom koji omogućuje kontinuitet strujnog kruga u slučaju skidanja detektora s linije (petlje)
- radna temperatura -5°C + 40°C</t>
  </si>
  <si>
    <t>Odstojnik za nadžbuknu ugradnju detektora
- za montažu ispod podnožja</t>
  </si>
  <si>
    <t>Analogno adresabilni ručni javljač s ugrađenim izolatorom petlje
- crvena boja
- s resetabilnim elementom, reset plastičnim ključem
- bez razbijanja stakla
- LED signalizacija
- radna temperatura -5°C + 40°C</t>
  </si>
  <si>
    <t>Komunikator za generiranje rezervne linije i pozivne funkcije preko GSM/GPRS-a.
- 5 programabilnih terminala. 
- U kompletu metalno kućište</t>
  </si>
  <si>
    <t>Modul "silazni" za napajanja sa 24 na 12VDC @1A</t>
  </si>
  <si>
    <t>Akumulator 12V 1,3Ah</t>
  </si>
  <si>
    <t>Analogno adresabilni ulazno-izlazni modul s ugrađenim izolatorom petlje
- priključuje se izravno na petlju
- min. 1 ulaz (nadzire status vanjskog uređaja)
- min. 1 izlaz (za nadzirano napajanje jednog ili više audio-vizualnih signalnih uređaja) 
- min. 1 nadzirani ulaz za vanjsko napajanje
- LED lampice u više boja - za izlaz/ulaz/signalizacija stanja izolatora
- Automatsko adresiranje</t>
  </si>
  <si>
    <t>Knjiga održavanja sustava za dojavu požara</t>
  </si>
  <si>
    <t>Akumulator 12V, min 18Ah
- zatvoreni tip - bez održavanja</t>
  </si>
  <si>
    <t>Bezhalogeni vatrodojavni instalacijski kabel tipa JB-H(St)H
- poboljšanih svojstava za slučaj požara
- konstrukcija kabela: 2x2x0,8 mm
- bez halogena, bez ispuštanja otrovnih i korozivnih plinova u slučaju požara
- reducirana gustoća dima u slučaju požara
- ne širi plamen u okomitom snopu kabela</t>
  </si>
  <si>
    <t>Vatrodojavni kabel, krutih vodiča 2x1,5 mm
- poboljšanih svojstava za slučaj požara
- crvene boje
- samogasiva PVC izolacija
- bezhalogeni, malodimni</t>
  </si>
  <si>
    <t>Montaža adresabilne vatrodojavne centrale
Montaža adresabilne vatrodojavne centrale na zid s vijcima i tiplama s uvlačenjem kabela;
Montaža i spajanje akumulatora za vatrodojavnu centralu;
Spajanje adresabilne vatrodojavne centrale;
Skidanje izolacije s kabela i izvođenje ožičenja unutar vatrodojavne centrale</t>
  </si>
  <si>
    <t>Montaža podnožja i spajanje podnožja vatrodojavnog detektora na liniju</t>
  </si>
  <si>
    <t>Montaža javljača požara na podnožje i adresiranje detektora</t>
  </si>
  <si>
    <t>Montaža i spajanje ručnog javljača požara i adresiranje</t>
  </si>
  <si>
    <t>Montaža i spajanje ulazno-izlaznih modula</t>
  </si>
  <si>
    <t>Programiranje i puštanje u rad adresabilne vatrodojavne centrale
- po jednom detektoru, javljaču, sireni ili modulu</t>
  </si>
  <si>
    <t>Dobava potrebnih oznaka i označavanje svih elemenata vatrodojavnog sustava prema blok shemi</t>
  </si>
  <si>
    <t>Prvo ispitivanje sustava od strane ovlaštene tvrtke
- cijena izražena po pojedinoj ispitnoj točki
- uključuje izdavanje uvjerenja</t>
  </si>
  <si>
    <t>Ugradnja telefonskog pozivnika i spajanje na liniju te programiranje dojave</t>
  </si>
  <si>
    <t>Polaganje napajačkog kabela uključivo s dobavom i polaganjem instalacijske cijevi u GK zid ili spušteni strop te ostalog potrebnog instalacijskog materijala</t>
  </si>
  <si>
    <t>Polaganje vatrodojavnog kabela pretežno stropom, uključivo s dobavom i polaganjem instalacijskih cijevi i nosača u GK zid ili spušteni strop te ostalog potrebnog instalacijskog materijala</t>
  </si>
  <si>
    <t>Dobava i ugradnja revizijskih vratašca u GK stropu</t>
  </si>
  <si>
    <t>revizijska vratašca 30x30cm</t>
  </si>
  <si>
    <t>revizijska vratašca 50x50cm</t>
  </si>
  <si>
    <t>Dobava, montaža i spajanje opreme ozvučenja do pune funkcionalnosti. Za ugradne zvučnike stavka obuhvaća i izrezivanje rupa u stropu za ugradnju.</t>
  </si>
  <si>
    <t>RAZGLASNA CENTRALA SUSTAVA OPĆEG OZVUČENJA SADRŽANE OD SLJEDEĆIH ELEMENATA</t>
  </si>
  <si>
    <t>19" ZIDNI minirack ormar 600x600 mm, visine 22U, za smještaj opreme, ožičen, ispitan do pune funkcionalnsoti s uključenim svim potrebnim sitnim priborom    (kom 1)</t>
  </si>
  <si>
    <t>panel napajanja   (kom 1)</t>
  </si>
  <si>
    <t>panel antenske distribucije s napajačem antenskih pojačala    (kom 1)</t>
  </si>
  <si>
    <t>modul kartice Internet audio reproduktora / streamera   (kom 1)</t>
  </si>
  <si>
    <t>modul kartice AM/FM prijemnika    (kom 1)</t>
  </si>
  <si>
    <t>Dobava, montaža i spajanje digitalnog mikser/predpojačala, min. 20 kanala, 16 mono i 4 stereo kanala, integrirani touch display za kontrolu, mogučnost udaljenog upravljanja preko softwara-a, integrirani DSP procesor i efekti, mogučnost spremanja i pozivanja scena, integrirani WiFi</t>
  </si>
  <si>
    <t>Dobava, montaža i spajanje ugradnog regulatora/atenuatora zvuka snage 30W/100V</t>
  </si>
  <si>
    <t>Dobava cijevi,djelomično polaganje u GK spuštenom stropu,djelomično dubljenje betona, opeke i drugih materijala (procjena dužina)</t>
  </si>
  <si>
    <t>Instalacijska savitljiva cijev za beton d 25 mm</t>
  </si>
  <si>
    <t>Instalacijska savitljiva cijev za beton d 20 mm</t>
  </si>
  <si>
    <t>Dobava i polaganje zvučničkog kabela 3x1.5mm2</t>
  </si>
  <si>
    <t>Dobava i polaganje zvučničkog kabela 2x1.5mm2</t>
  </si>
  <si>
    <t>Ispitivanje linija, spajanje linija, puštanje u pogon, podešavanje sistema, obuka korisnika, atesti, garancije</t>
  </si>
  <si>
    <t>Dobava pocinčane čelične trake 30x4 mm 
prosječne duljine 1,5 m i izrada izvoda s 
uzemljivača za odvode, metalne površine u i na objektu</t>
  </si>
  <si>
    <t>Dobava pocinčane čelične trake 30x4 mm duljine 3 m i izrada izvoda s uzemljivača za spoj s razdjelnicama. Spoj izvesti pocinčanim vijkom M 8x30 mm.</t>
  </si>
  <si>
    <t>Dobava žice od aluminijske legure promjera 8 mm i izrada hvataljki po krovu. Hvataljke pričvrstiti odgovarajućim nosačima na svakih 1 m duljine. U cijeni stavke uključiti i nosače za ravni krov i opšav od lima.</t>
  </si>
  <si>
    <t>Dobava žice od aluminija promjera d=8 mm i izrada odvoda položenog u samogasivu zaštitnu cijev ispod fasade u instalacijskoj cijevi. U cijeni stavke uključiti i dobavu i ugradnju samogasive zaštitne cijevi</t>
  </si>
  <si>
    <t>Dobava i spajanje križnog komada za međusobni spoj traka kod grananja. Spoj prema važećim standardima.</t>
  </si>
  <si>
    <t>Dobava kutije za mjerni spoj prema važećim standardima i ugradnja u zid te izrada spoja izvoda s uzemljivača i odvoda. Spoj izraditi na preklop s dva pocinčana vijka M 8x15 i zaštiti ga dvostrukim antikorozivnim premazom crvene boje</t>
  </si>
  <si>
    <t>Uzemljivanje metalnih masa građevine (vrata, dizalo i ostale metalne mase)</t>
  </si>
  <si>
    <t>Dobava, montaža i spajanje stezaljki za premošćivanje spojeva okapnih limova.</t>
  </si>
  <si>
    <t>Mjerenje otpora uzemljenja, provjera galvanske povezanosti svih metalnih površina i masa međusobno, provjera otpora uzemljenja svakog rastavljivog spoja, izrada revizione knjige gromobranske instalacije, pribavljanje potrebne atestne dokumentacije, dokumentacije o kvaliteti radova i ugrađenog materijala, te primopredaja.</t>
  </si>
  <si>
    <t>ukupno sve stavke pod rednim brojem 1.4:</t>
  </si>
  <si>
    <t>ukupno sve stavke pod rednim brojem 1.5:</t>
  </si>
  <si>
    <t>Uvjeti jednakovrijednosti svojstava zaštite rasvjetnih tijela:
IP - navedena minimalna vriijednost, zaštita od zaprljanja prema važećoj zakonskoj regulativi
IK - navedena minimalna vriijednost, mehanička zaštita prema važećoj zakonskoj regulativi</t>
  </si>
  <si>
    <t>Paralelni indikator prorade javljača
- bijele boje
- min. IP42 zaštita
- radna temperatura -5°C + 40°C</t>
  </si>
  <si>
    <t>PVC Kutija za nadžbuknu montažu modula
- 10 uvodnica
- min. IP55 zaštita</t>
  </si>
  <si>
    <t>DIZALO</t>
  </si>
  <si>
    <t>TROŠKOVNIK - DIZALO</t>
  </si>
  <si>
    <t>Iskop za temeljne trake na mjestu dogradnje, s deponiranjem na gradilištu. Dubina iskopa do 150 cm.</t>
  </si>
  <si>
    <t>SUSTAV GRIJANJA, HLAĐENJA I PRIPREME PTV</t>
  </si>
  <si>
    <t>SUSTAV VENTILACIJE</t>
  </si>
  <si>
    <t>DN40</t>
  </si>
  <si>
    <t>NAPOMENA:
U svim dolje navedenim stavkama troškovnika obuhvaćena je dobava materijala, uključivo i sav nespecificirani pomoćni i osnovni materijal, vijci, tiple, radnu i zaštitnu skelu, spojnice i sl. za izradu trasa i svih pomoćnih konstrukcija prema usvojenim standardima i pravilima struke za termotehničke instalacije.
Opremu je potrebno ugraditi do potpune funkcionalnosti i gotovosti, a uz istu je potrebno dostaviti važeću izjavu o sukladnosti/svojstvima, tehničke upute te garancijske listove.</t>
  </si>
  <si>
    <t>Dobava i ugradnja automatike za dizalicu topline, koja može upravljati minimalno slijedećim funkcijama:</t>
  </si>
  <si>
    <t xml:space="preserve">Dobava i ugradnja izoliranog akumulacijskog spremnika tople i hladne vode, zajedno sa spojnim i montažnim materijalom. 
</t>
  </si>
  <si>
    <t>razred energetske učinkovitosti: min. C</t>
  </si>
  <si>
    <t>Dobava i ugradnja ekspanzijske posude za grijanje i hlađenje, zajedno sa spojnim i montažnim materijalom.</t>
  </si>
  <si>
    <t>Dobava i ugradnja ekspanzijske posude za PTV, zajedno sa spojnim i montažnim materijalom.</t>
  </si>
  <si>
    <t>Dobava i ugradnja troputnog miješajućeg ventila s elektromotornim pogonom, zajedno sa spojnim i montažnim priborom.</t>
  </si>
  <si>
    <t>Dobava i ugradnja kuglastog ventila ili prolaznog zapornog, zajedno sa spojnim i montažnim materijalom. Obračun prema točno ugrađenom broju komada</t>
  </si>
  <si>
    <t>DN20</t>
  </si>
  <si>
    <t>DN32</t>
  </si>
  <si>
    <t xml:space="preserve">DN40 </t>
  </si>
  <si>
    <t xml:space="preserve">Dobava i ugradnja nepovratnog ventila, zajedno sa spojnim i montažnim materijalom </t>
  </si>
  <si>
    <t xml:space="preserve">DN32 </t>
  </si>
  <si>
    <t xml:space="preserve">Dobava i ugradnja hvatača nečistoća, zajedno sa spojnim i montažnim materijalom </t>
  </si>
  <si>
    <t xml:space="preserve">Dobava i ugradnja sigurnosnog ventila, zajedno sa spojnim i montažnim materijalom </t>
  </si>
  <si>
    <t>DN15, 3bar</t>
  </si>
  <si>
    <t>Dobava i ugradnja  pocinčanih press cijevi u šipkama zajedno s fitinzima, spojnim, montažnim i ovjesnim materijalom. Obračun prema stvarno ugrađenim količinama.</t>
  </si>
  <si>
    <t xml:space="preserve">Ф18x1 </t>
  </si>
  <si>
    <t xml:space="preserve">Ф22x1 </t>
  </si>
  <si>
    <t>Ф28x1</t>
  </si>
  <si>
    <t xml:space="preserve">Ф35x1 </t>
  </si>
  <si>
    <t>Ф42x1</t>
  </si>
  <si>
    <t>Dobava i ugradnja cijevne izolacije za hlađenje (otpornu na difuziju vodene pare). Obračun prema stvarno ugrađenim količinama.</t>
  </si>
  <si>
    <t>Izrada prodora te naknadna sanacija za profile cijevi</t>
  </si>
  <si>
    <t>Ф22</t>
  </si>
  <si>
    <t>Ф28</t>
  </si>
  <si>
    <t>Ф35</t>
  </si>
  <si>
    <t>Ф42</t>
  </si>
  <si>
    <t>Ф54</t>
  </si>
  <si>
    <t>Dobava i ugradnja sobnog termostata za pojedine krugove podnog grijanja. U cijenu uključiti spojni i montažni pribor</t>
  </si>
  <si>
    <t>Ф16x2.0</t>
  </si>
  <si>
    <t>Dobava i ugradnja PE-Xc cijevi za krugove podnog grijanja, zajedno sa spojnim materijalom</t>
  </si>
  <si>
    <t>Dobava i ugradnja raster ploča za polaganje cijevi podnog grijanja</t>
  </si>
  <si>
    <t>Topla proba sustava grijanja</t>
  </si>
  <si>
    <t>Izrada sheme kotlovnice. Shemu ostakliti i uokviriti te postaviti na vidljivo mjesto u kotlovnici.</t>
  </si>
  <si>
    <t>Upoznavanje i obuka kvalificirane osobe odabrane od strane investitora za pogon i upotrebu strojarnice, te izrada zapisnika o izvršenoj edukaciji uz potpis osposobljene osobe.</t>
  </si>
  <si>
    <t>Balansiranje, podaševanje i puštanje u pogon sustava grijanja od strane ovlaštenog servisa proizvođača ugrađene opreme.</t>
  </si>
  <si>
    <t>Dobava i montaža ljevano željeznih spojnih komada, armatura, zasuna i fazonskih komada za izvedbu instalacije.</t>
  </si>
  <si>
    <t>Isporučuje se s kontrolnim sustavom sa integriranom zaštitom od smrzavanja i zidnim upravljačem.</t>
  </si>
  <si>
    <t xml:space="preserve">Upravljačka jedinica za prikaz funkcija uređaja i integriranim osjetnikom sobne temperature. </t>
  </si>
  <si>
    <t>Dobava i ugradnja prigušivača zvuka, zajedno sa svim spojnim i montažnim materijelom.</t>
  </si>
  <si>
    <t>Φ160mm</t>
  </si>
  <si>
    <t>Φ200mm</t>
  </si>
  <si>
    <t>Φ250mm</t>
  </si>
  <si>
    <t>Φ315mm</t>
  </si>
  <si>
    <t>Φ355mm</t>
  </si>
  <si>
    <t>Φ160</t>
  </si>
  <si>
    <t>Φ250</t>
  </si>
  <si>
    <t>Izrada prodora zidove i krovove te sanacija istih. Obračun prema stvarnim količinama.</t>
  </si>
  <si>
    <t>Φ315</t>
  </si>
  <si>
    <t>2.1.</t>
  </si>
  <si>
    <t>2.1.1.</t>
  </si>
  <si>
    <t>2.1.2.</t>
  </si>
  <si>
    <t>2.2.</t>
  </si>
  <si>
    <t xml:space="preserve">U stavci je uključeno i izdavanje završnog certifikata. </t>
  </si>
  <si>
    <t>OPĆI UVJETI UZ TROŠKOVNIK
 Cijenom je potrebno obuhvatiti slijedeće:
 - sav rad i materijal potreban da se stavka izvede
 - sav transport ljudi 
 - sve skele i pomoćne konstrukcije potrebne da se stavka izvede
 - prije izrade sve mjere kontrolirati u naravi</t>
  </si>
  <si>
    <r>
      <t>Uključivo dobavu, pripremu i ugradnju materijala s propisanim preklopima na sastavima traka i sve prema uputama proizvođača.
Obračun po m</t>
    </r>
    <r>
      <rPr>
        <vertAlign val="superscript"/>
        <sz val="9"/>
        <rFont val="Arial"/>
        <family val="2"/>
        <charset val="238"/>
      </rPr>
      <t>2</t>
    </r>
    <r>
      <rPr>
        <sz val="9"/>
        <rFont val="Arial"/>
        <family val="2"/>
        <charset val="238"/>
      </rPr>
      <t xml:space="preserve"> površine.</t>
    </r>
  </si>
  <si>
    <r>
      <t>Obračun po m</t>
    </r>
    <r>
      <rPr>
        <vertAlign val="superscript"/>
        <sz val="9"/>
        <rFont val="Arial"/>
        <family val="2"/>
        <charset val="238"/>
      </rPr>
      <t>2</t>
    </r>
    <r>
      <rPr>
        <sz val="9"/>
        <rFont val="Arial"/>
        <family val="2"/>
        <charset val="238"/>
      </rPr>
      <t xml:space="preserve"> površine.</t>
    </r>
  </si>
  <si>
    <t>U zidovima treba izvesti ojačanja za vrata i ugradbeni sistem za klizna kazetna vrata što uključuje i sve dodatno potrebne elemente potkonstrukcije u GK sistemu.</t>
  </si>
  <si>
    <t>U zidovima treba izvesti ojačanja za vrata što uključuje i sve dodatno potrebne elemente potkonstrukcije u GK sistemu.</t>
  </si>
  <si>
    <t>rubna lajsna</t>
  </si>
  <si>
    <t>Vanjsko čelično evakuacijsko stubište</t>
  </si>
  <si>
    <t>Protukišna rešetka otvora za odzračivanje/odimljavanje okna dizala</t>
  </si>
  <si>
    <t>Zatvaranje prodora F90</t>
  </si>
  <si>
    <t>Zatvaranje prodora instalacija u zidu/stropu na granici požarnih sektora u protupožarnoj izvedbi, F90.</t>
  </si>
  <si>
    <t>U cijenu uključiti sav rad, materijal, sve do potpune gotovosti i funkcionalnosti.</t>
  </si>
  <si>
    <t>- ekstrudirani polistiren XPS, debljine 15 cm</t>
  </si>
  <si>
    <t>ODVODNJA</t>
  </si>
  <si>
    <r>
      <t>Rušenje i uklanjanje postojećih betonskih rubnjaka.  Ovaj rad obuhvaća rušenje i uklanjanje postojećih rubnjaka te utovar i prijevoz na odlagalište udaljenosti do 10 km. Obračun je po m</t>
    </r>
    <r>
      <rPr>
        <vertAlign val="superscript"/>
        <sz val="9"/>
        <rFont val="Arial"/>
        <family val="2"/>
        <charset val="238"/>
      </rPr>
      <t>1</t>
    </r>
    <r>
      <rPr>
        <sz val="9"/>
        <rFont val="Arial"/>
        <family val="2"/>
        <charset val="238"/>
      </rPr>
      <t xml:space="preserve"> porušenog i uklonjenog rubnjaka.</t>
    </r>
  </si>
  <si>
    <r>
      <t>m</t>
    </r>
    <r>
      <rPr>
        <vertAlign val="superscript"/>
        <sz val="9"/>
        <rFont val="Arial"/>
        <family val="2"/>
      </rPr>
      <t>2</t>
    </r>
  </si>
  <si>
    <t xml:space="preserve">Spuštanje ili dizanje okana komunalnih ili drugih instalacija.  Jedinična cijena obuhvaća vađenje poklopca i okvira poklopca, štemanje i uređenje stjenki okna na novu visinu, ponovnu ugradnju okvira poklopca i poklopca, prethodno čišćenje postojećih okana te sav ostali rad, opremu i materijal potreban za potpuno dovršenje stavke. Obračun je po komadu spuštenog ili podignutog okna. </t>
  </si>
  <si>
    <t xml:space="preserve">Rušenje i uklanjanje drveća i panjeva Ø 10-60 cm s odsijecanjem grana na dužine pogodne za prijevoz, čišćenje i uklanjanje sveg nepotrebnog materijala zaostalog nakon izvedenih radova, prijevoz na odlagalište udaljenosti do 10 km te uključivo uređenje istog.  Obračun je po komadu uklonjenog stabla. </t>
  </si>
  <si>
    <t xml:space="preserve">Prijevoz na stalno odlagalište iskopanog i utovarenog materijala kategorije "C", na deponiju. Troškovi deponiranja su u cijeni stavke. Prijevoz do mjesta istovara s rasprostiranjem, te potrebnim osiguranjem na gradilištu i javnim prometnicama.  Količina prevezenog materijala mjeri se u  kubičnim metrima iskopanog sraslog materijala prema projektu i stvarno prevezenog na odlagalište udaljenosti do 10 km. </t>
  </si>
  <si>
    <r>
      <t>Izrada posteljice od zemljanih materijala, Ms≥40 MN/m</t>
    </r>
    <r>
      <rPr>
        <vertAlign val="superscript"/>
        <sz val="9"/>
        <rFont val="Arial"/>
        <family val="2"/>
        <charset val="238"/>
      </rPr>
      <t>2</t>
    </r>
    <r>
      <rPr>
        <sz val="9"/>
        <rFont val="Arial"/>
        <family val="2"/>
        <charset val="238"/>
      </rPr>
      <t>. Strojna izrada posteljice od zemljanih  ili miješanih materijala, završnog sloja usjeka ili nasipa, ujednačene nosivosti s grubim i finim planiranjem, eventualnom sanacijom pojedinih manjih površina slabijeg materijala i zbijanjem do tražene zbijenosti uz potrebno vlaženje ili sušenje. Izrada posteljice mora biti prema projektu, osobito obzirom na visinske kote, postignute nagibe i zbijenost materijala. Obračun je u četvornim metrima uređene i zbijene posteljice. U cijeni je uključen sav rad, materijal te prijevozi, potrebni za potpuno dovršenje uređene i zbijene posteljice, uključujući i ispitivanje i kontrolu kakvoće.</t>
    </r>
  </si>
  <si>
    <r>
      <t>Dobava i ugradnja geotekstila, minimalno g=275g/m</t>
    </r>
    <r>
      <rPr>
        <vertAlign val="superscript"/>
        <sz val="9"/>
        <rFont val="Arial"/>
        <family val="2"/>
        <charset val="238"/>
      </rPr>
      <t>2</t>
    </r>
    <r>
      <rPr>
        <sz val="9"/>
        <rFont val="Arial"/>
        <family val="2"/>
        <charset val="238"/>
      </rPr>
      <t xml:space="preserve">  između postojećeg terena i ugrađenog šljunka ispod uređenih površina. Geotekstil postavljati s preklopima.</t>
    </r>
  </si>
  <si>
    <r>
      <t>Izrada nasipa (uključuje nabavu materijala) od šljunčanog materijala granulacije 0/63, Ms≥40 MN/m</t>
    </r>
    <r>
      <rPr>
        <vertAlign val="superscript"/>
        <sz val="9"/>
        <rFont val="Arial"/>
        <family val="2"/>
        <charset val="238"/>
      </rPr>
      <t>2</t>
    </r>
    <r>
      <rPr>
        <sz val="9"/>
        <rFont val="Arial"/>
        <family val="2"/>
        <charset val="238"/>
      </rPr>
      <t>. Ovaj rad obuhvaća strojno nasipanje i razastiranje, prema potrebi vlaženje ili sušenje, planiranje nasipnih slojeva debljine i nagiba prema projektu odnosno utvrđenih pokusnom dionicom, te zbijanje s odgovarajućim sredstvima. Obračun se mjeri u kubičnim metrima stvarno ugrađenog i zbijenog nasipa, a u cijenu je uključen sav rad na izradi nasipa i nabava materijala te planiranje pokosa nasipa i čišćenje okoline, sav ostali rad, transporti i oprema, kao i ispitivanja i kontrola kakvoće.</t>
    </r>
  </si>
  <si>
    <r>
      <t>Uređenje zelenih površina s pripremom tla (fino planiranje, grabljanje i sl.), nabavom, prijevozom i ugradnjom humusa  debljine 10 cm na vatrogasnom pristupu i 15-20 cm na ostalim zelenim površinama, nabavom, prijevozom i ugradnjom mineralnog gnojiva (10 dkg/m2) i travnate smjese (4,0 dkg/m2), te jednokratnim zalijevanjem. Stavka obuhvaća sav rad, opremu i materijal potreban za uređenje zelenih površina. Obračun je po m</t>
    </r>
    <r>
      <rPr>
        <vertAlign val="superscript"/>
        <sz val="9"/>
        <rFont val="Arial"/>
        <family val="2"/>
        <charset val="238"/>
      </rPr>
      <t>2</t>
    </r>
    <r>
      <rPr>
        <sz val="9"/>
        <rFont val="Arial"/>
        <family val="2"/>
        <charset val="238"/>
      </rPr>
      <t xml:space="preserve"> kompletno uređene zelene površine. </t>
    </r>
  </si>
  <si>
    <t>Nasip humusa - vatrogasni pristup</t>
  </si>
  <si>
    <t>Nasip humusa - zelene površine</t>
  </si>
  <si>
    <t>pijesak 0/4 mm</t>
  </si>
  <si>
    <r>
      <t>m</t>
    </r>
    <r>
      <rPr>
        <vertAlign val="superscript"/>
        <sz val="9"/>
        <rFont val="Arial"/>
        <family val="2"/>
      </rPr>
      <t>3</t>
    </r>
  </si>
  <si>
    <t>travna rešetka</t>
  </si>
  <si>
    <t>rubnjak</t>
  </si>
  <si>
    <r>
      <t>m</t>
    </r>
    <r>
      <rPr>
        <vertAlign val="superscript"/>
        <sz val="9"/>
        <rFont val="Arial"/>
        <family val="2"/>
      </rPr>
      <t>1</t>
    </r>
  </si>
  <si>
    <t>vodopropusna folija</t>
  </si>
  <si>
    <t>drenažni šljunak</t>
  </si>
  <si>
    <t xml:space="preserve">Dobava, doprema i sadnja drveća. Stavka obuhvaća:  Dobava i doprema sadnica drveća uzgojenih u rasadniku starosti 5-7g. s dobro razvijenim korijenom, neoštećene produljnice debla i s pravilno razgranatom krošnjom i certifikatom. Strojni iskop jama za sadnju drveća dimenzija 80x80x80 cm s djelomičnom izmjenom tla. Rahljenje dna jame, djelomično zatrpavanje, ugradnja gnojiva s plodnim tlom-hamuk, sadnja, zatrpavanje, učvršćivanje stabala tokarenim kolcima dužine 300 cm (3 kom/stablu), međusobno povezanih poluoblicama (3 kom/stablu), vezanje stabla jutenom trakom za kolce, izrada sadne zdjelice oko stabla te jednokratno zalijevanje. Malčiranje usitnjenom drvnom sječkom. </t>
  </si>
  <si>
    <t>Fraxinus ornus - Crni jasen</t>
  </si>
  <si>
    <t>- TPO folija debljine 0,2 cm</t>
  </si>
  <si>
    <t>- bitumenska aluminijska parna brana</t>
  </si>
  <si>
    <t>1.1.1.</t>
  </si>
  <si>
    <t>1.1.1.1.</t>
  </si>
  <si>
    <t>strojni iskop</t>
  </si>
  <si>
    <t>1.1.1.2.</t>
  </si>
  <si>
    <t>ručni iskop</t>
  </si>
  <si>
    <t>1.1.2.</t>
  </si>
  <si>
    <t>Dobava pijeska granulacije 0-8 mm, ubacivanje u rov, te izrada pješčane posteljice na dnu rova, u sloju od 10 cm.</t>
  </si>
  <si>
    <t>1.1.3.</t>
  </si>
  <si>
    <t>1.1.4.</t>
  </si>
  <si>
    <t>Zatrpavanje rova šljunčanim materijalom granulacije 0-63 mm , u slojevima od 30,0 cm, uz istovremeno obilno močenje i nabijanje svakog sloja nasutog materijala ručnim odnosno strojnim nabijačima, zbijenost Ms=80 MN/m2.</t>
  </si>
  <si>
    <t>1.1.5.</t>
  </si>
  <si>
    <t>1.1.6.</t>
  </si>
  <si>
    <t xml:space="preserve">Izvedba šliceva u zidu od opeke i u dijelovima AB zida, za polaganje vodovodnih i kanalizacijskih cijevi. </t>
  </si>
  <si>
    <t xml:space="preserve">šlic vel. 10x8 cm </t>
  </si>
  <si>
    <t xml:space="preserve">šlic vel. 10x10 cm </t>
  </si>
  <si>
    <t xml:space="preserve">šlic vel. 15x10 cm </t>
  </si>
  <si>
    <t xml:space="preserve">šlic vel. 15x15 cm </t>
  </si>
  <si>
    <t xml:space="preserve">šlic vel. 20x20 cm </t>
  </si>
  <si>
    <t xml:space="preserve">Zidarsko zatvaranje šliceva  nakon ugradnje cijevi. </t>
  </si>
  <si>
    <t xml:space="preserve">zidarsko zatvaranje šliceva vel. 10x8 cm </t>
  </si>
  <si>
    <t xml:space="preserve">zidarsko zatvaranje šliceva vel. 10x10 cm </t>
  </si>
  <si>
    <t xml:space="preserve">zidarsko zatvaranje šliceva vel. 15x10 cm </t>
  </si>
  <si>
    <t xml:space="preserve">zidarsko zatvaranje šliceva vel. 15x15 cm </t>
  </si>
  <si>
    <t xml:space="preserve">zidarsko zatvaranje šliceva vel. 20x20 cm </t>
  </si>
  <si>
    <t xml:space="preserve">Zidarsko zatvaranje prodora nakon ugradnje cijevi. </t>
  </si>
  <si>
    <t>Bušenje  dijamantnom krunom, horizintalnih i vertikalnih rupa različitih duljina konstrukcije od 10 do 30 cm kroz zid/strop od armiranog betona za prolaz cijevi promjera od 32 do 125mm. U cijeni čišćenje nakon izvođenja radova s odvozom šute na gradsku deponiju, sve komplet.</t>
  </si>
  <si>
    <t xml:space="preserve"> Ø 80 mm (cijevi 25 mm)</t>
  </si>
  <si>
    <t xml:space="preserve"> Ø 80 mm (cijevi 40 mm)</t>
  </si>
  <si>
    <t xml:space="preserve"> Ø 80 mm (cijevi 50 mm)</t>
  </si>
  <si>
    <t xml:space="preserve"> Ø 125 mm (cijevi 110 mm)</t>
  </si>
  <si>
    <t xml:space="preserve"> Ø 200 mm (cijevi  160 mm)</t>
  </si>
  <si>
    <t>Zidarska obrada horizintalnih i vertikalnih rupa različitih duljina konstrukcije od 10 do 30 cm kroz zid/strop od armiranog betona oko prolaza cijevi promjera od 32 do 160 mm. U cijeni čišćenje nakon izvođenja radova s odvozom šute na gradsku deponiju, sve komplet.</t>
  </si>
  <si>
    <t xml:space="preserve"> Ø 50 mm (cijevi  25 mm)</t>
  </si>
  <si>
    <t>a/ HIDRANTSKA MREŽA</t>
  </si>
  <si>
    <t>1.2.1.</t>
  </si>
  <si>
    <t>1.2.2.</t>
  </si>
  <si>
    <t>Izvedba zaštitne izolacije pocinčanog cjevovoda u podu, zidu građevine i ispod stropa građevine, bitumenskim premazom, bitumenskom ljepljivom trakom i teško gorivom toplinskom izolacijom debljine 25 mm za sprečavanja kondenzacije, reakcije na požar B1.</t>
  </si>
  <si>
    <t>za pocinčanu cijevi ø50 mm</t>
  </si>
  <si>
    <t>1.2.3.</t>
  </si>
  <si>
    <t>1.2.4.</t>
  </si>
  <si>
    <t>1.2.5.</t>
  </si>
  <si>
    <t>1.2.6.</t>
  </si>
  <si>
    <t>1.2.7.</t>
  </si>
  <si>
    <t>b/ GLAVNI SANITARNI RAZVOD</t>
  </si>
  <si>
    <t>1.2.8.</t>
  </si>
  <si>
    <t>Cijevi se polažu u instalacijski kanal, šliceve izvedene u zidovima objekta, zidne usjeke, proboje i ispod stropa građevine. Na 2 metar dužna cijevi uključiti 3 spojna komada (koljeno, T komad, redukcijski komad, pelazni komad i dr.).</t>
  </si>
  <si>
    <t xml:space="preserve">U cijenu uključiti materijal za pričvršćivanje cijevi pomoću kliznih i čvrstih točaka, cijevi se pričvršćuju na svakih 1,0 metara ovisno o profilu cijevi i uputama proizvođača. </t>
  </si>
  <si>
    <t>1/ razvod u podu i zidu</t>
  </si>
  <si>
    <t>cijev DN20 mm</t>
  </si>
  <si>
    <t>cijev DN25 mm</t>
  </si>
  <si>
    <t>cijev DN32 mm</t>
  </si>
  <si>
    <t>cijev DN40 mm</t>
  </si>
  <si>
    <t>1.2.9.</t>
  </si>
  <si>
    <t>Izvedba zaštitne izolacije cjevovoda sanitarnog razvoda vode u podu i u zidu, teško gorivom toplinskom izolacijom debljine 9 do 19 mm za sprečavanja kondenzacije, reakcije na požar B1, samogasiv, nekapajući, ne prenosi vatru.</t>
  </si>
  <si>
    <t>DN20 mm - toplinska izolacija 9 mm</t>
  </si>
  <si>
    <t>Dobava i montaža ravnih propusnih ventila sa slavinom za pražnjenje.</t>
  </si>
  <si>
    <t>ventil ø15 mm</t>
  </si>
  <si>
    <t>ventil ø20 mm</t>
  </si>
  <si>
    <t>ventil ø32 mm</t>
  </si>
  <si>
    <t>Dobava i montaža podžbuknih ventila s ukrasnom rozetom i kapom ventila. Način spajanja ventila na cijevovod prema odabiru vrste vodovodnog materijala.</t>
  </si>
  <si>
    <t>d20</t>
  </si>
  <si>
    <t>d25</t>
  </si>
  <si>
    <t xml:space="preserve">A/ TEMELJNA KANALIZACIJA </t>
  </si>
  <si>
    <t xml:space="preserve">Temeljna grana kanaliracije puni se s vodom, označi se nivo vode, svi priključci zatvaraju se plastičnim čepom, cijevi se drže pod vodom za vrijeme izvedbe slojeva podne konstrukcije (nasip i AB ploča). Nadzorni inženjer i izvođač radova učestalo pregledavaju stanje nivoa vode u temeljnoj kanalizaciji, isto zapisnički konstatiraju upisom u građevinski dnevnik izvođača podne ploče prizemlja i izvođača kanalizacije. </t>
  </si>
  <si>
    <t>U cijeni sve komplet do potpune funkcionalnosti.</t>
  </si>
  <si>
    <t>cijev DN 50</t>
  </si>
  <si>
    <t>cijev DN 75</t>
  </si>
  <si>
    <t>cijev DN 110</t>
  </si>
  <si>
    <t>cijev DN 160</t>
  </si>
  <si>
    <t>luk 88º DN 50</t>
  </si>
  <si>
    <t>luk 88º DN 75</t>
  </si>
  <si>
    <t>luk 88º DN 110</t>
  </si>
  <si>
    <t>luk 88º DN 160</t>
  </si>
  <si>
    <t>luk 45º DN 75</t>
  </si>
  <si>
    <t>luk 45º DN 110</t>
  </si>
  <si>
    <t>luk 45º DN 160</t>
  </si>
  <si>
    <t>kosa račva DN 75/50</t>
  </si>
  <si>
    <t>kosa račva DN 75/75</t>
  </si>
  <si>
    <t>kosa račva DN 160/110</t>
  </si>
  <si>
    <t>kosa račva DN 160/160</t>
  </si>
  <si>
    <t>redukcija DN 75/50</t>
  </si>
  <si>
    <t>redukcija DN 110/50</t>
  </si>
  <si>
    <t>redukcija DN 110/75</t>
  </si>
  <si>
    <t>redukcija DN 160/110</t>
  </si>
  <si>
    <t>cijev DN 32</t>
  </si>
  <si>
    <t>luk 88º DN 32</t>
  </si>
  <si>
    <t>luk 45º DN 32</t>
  </si>
  <si>
    <t>luk 45º DN 50</t>
  </si>
  <si>
    <t>kosa račva DN 50/32</t>
  </si>
  <si>
    <t>kosa račva DN 50/50</t>
  </si>
  <si>
    <t>redukcija DN 40/32</t>
  </si>
  <si>
    <t>redukcija DN 50/40</t>
  </si>
  <si>
    <t>redukcija DN 125/110</t>
  </si>
  <si>
    <t>sifonski luk DN 50</t>
  </si>
  <si>
    <t>kosa račva DN 110/50</t>
  </si>
  <si>
    <t>DN 110</t>
  </si>
  <si>
    <t>priborom za brtvljenje i pričvrščenje</t>
  </si>
  <si>
    <t>nosiva podkonstrukcija za ugradnju umivaonika na zid</t>
  </si>
  <si>
    <t>sifon za umivaonik S bez pilete 5/4''</t>
  </si>
  <si>
    <t>kutni ventili s filterom i rozetom 1/2''x3/8'' bez matice V (2 kom)</t>
  </si>
  <si>
    <t>vijak  s tiplom M8x100</t>
  </si>
  <si>
    <t xml:space="preserve">kitanje antibakterijskim, vodootpornim  kitom </t>
  </si>
  <si>
    <t>Dobava i montaža sanitarnog pribora.</t>
  </si>
  <si>
    <t>posuda upotrijebljene ubruse kod umivaonika</t>
  </si>
  <si>
    <t>veličina ogledala 60 cm</t>
  </si>
  <si>
    <t>1.2.1.1.</t>
  </si>
  <si>
    <t>1.2.1.2.</t>
  </si>
  <si>
    <t>Zatrpavanje rova šljunčanim materijalom granulacije 0-63 mm, u slojevima od 30,0 cm, uz istovremeno obilno močenje i nabijanje svakog sloja nasutog materijala ručnim odnosno strojnim nabijačima, Ms=80 MN/m2.</t>
  </si>
  <si>
    <t>1.2.7.1.</t>
  </si>
  <si>
    <t>1.2.7.2.</t>
  </si>
  <si>
    <t>Sidrenje cjevovoda na mjestima lomova cjevovoda, EV zasuna i na mjestu križanja različitih cjevovoda betonom C 16/20.</t>
  </si>
  <si>
    <t>beton C16/20</t>
  </si>
  <si>
    <t>Dobava i montaža polietilenske PE cijevi iz polietilena visoke gustoće PE 100 za radni tlak 16 bara. Spajanje cijevi izvoditi sučeonim zavarivanjem i zavarivanjem pomoću PE elektrospojnica na mjestu spajanja sa fazonskim komadima.</t>
  </si>
  <si>
    <t>Dobava i montaža fazonskih komada za vodovod od polietilena visoke gustoće PE 100 za radni tlak 16 bara. Spajanje izvoditi zavarivanjem PE elektrospojnicama.</t>
  </si>
  <si>
    <t>Dobava i montaža EV zasuna s ugradbenom garniturom za vodu do 40ºC i okruglom uličnom kapom. Dubina ugradnje 1,25 m.</t>
  </si>
  <si>
    <t>2.1.3.</t>
  </si>
  <si>
    <t>2.1.4.</t>
  </si>
  <si>
    <t>2.1.4.1.</t>
  </si>
  <si>
    <t>2.1.4.2.</t>
  </si>
  <si>
    <t>2.1.4.3.</t>
  </si>
  <si>
    <t>2.1.5.</t>
  </si>
  <si>
    <t>2.1.6.</t>
  </si>
  <si>
    <t>2.1.6.1.</t>
  </si>
  <si>
    <t>2.1.6.2.</t>
  </si>
  <si>
    <t>2.2.1.</t>
  </si>
  <si>
    <t>Strojni i ručni iskop rova u tlu C ktg. za polaganje cijevi vanjskog vodovoda građevine, na dubini do 1,50 m od budućeg uređenog terena. Iskopani materijal odbacivati na udaljenost preko 1,0 m od bočne ivice rova, da se spriječi urušavanje iskopanog materijala u rov. Višak materijala deponirati na gradilišnoj deponiji sa razvrstavanjem materijala za ugradnju nakon postavljanja vodovodnih cijevi. U cijeni stavke crpljenje podzemne vode za potrebe izvedbe radova i razupiranje rova. U  cijenu iskopa uračunati planiranje dna rova.</t>
  </si>
  <si>
    <t>2.2.1.1.</t>
  </si>
  <si>
    <t>2.2.1.2.</t>
  </si>
  <si>
    <t xml:space="preserve">ručni iskop </t>
  </si>
  <si>
    <t>2.2.2.</t>
  </si>
  <si>
    <t>2.2.3.</t>
  </si>
  <si>
    <t>2.2.4.</t>
  </si>
  <si>
    <t>2.2.5.</t>
  </si>
  <si>
    <t>2.2.6.</t>
  </si>
  <si>
    <t>Izrada betonskih temelja za postavu limenih ormara sa vatrogasnom opremom, betonom C25/30. Dimenzija temelja 80x60x60 cm.</t>
  </si>
  <si>
    <t>2.3.1.</t>
  </si>
  <si>
    <t>2.3.1.1.</t>
  </si>
  <si>
    <t>DN 63 mm</t>
  </si>
  <si>
    <t>2.3.1.2.</t>
  </si>
  <si>
    <t>DN 90 mm</t>
  </si>
  <si>
    <t>2.3.1.3.</t>
  </si>
  <si>
    <t>2.3.1.4.</t>
  </si>
  <si>
    <t>2.3.2.</t>
  </si>
  <si>
    <t>2.3.2.1.</t>
  </si>
  <si>
    <t>elektrospojnica DN 63</t>
  </si>
  <si>
    <t>2.3.2.2.</t>
  </si>
  <si>
    <t>elektrospojnica DN 90</t>
  </si>
  <si>
    <t>2.3.2.3.</t>
  </si>
  <si>
    <t>2.3.3.</t>
  </si>
  <si>
    <t>DN 80</t>
  </si>
  <si>
    <t>Dobava i montaža nadzemnog hidranta za dubinu ugradnje 1,25 m.</t>
  </si>
  <si>
    <t>nadzemni hidrant NO80</t>
  </si>
  <si>
    <t>Dobava i montaža čeličnih prelaznih komada.</t>
  </si>
  <si>
    <t>prelazni komad DN63/ Ø50 mm</t>
  </si>
  <si>
    <t>prelazni komad DN90/ Ø80 mm</t>
  </si>
  <si>
    <t>postojeći zemljani materijal</t>
  </si>
  <si>
    <t>zemljani materijal koji je potrebno dovesti</t>
  </si>
  <si>
    <t>Strojni i ručni iskop rova u tlu C ktg. do 2,00 m za polaganje cijevi vanjske kanalizacije i izvedbu revizijskih okana. Iskopani materijal odbacivati na udaljenost preko 1,0 m od bočne ivice rova, da se spriječi urušavanje iskopanog materijala u rov.  Višak materijala deponirati na gradilišnoj deponiji sa razvrstavanjem materijala za ponovu ugradnju prema posebnoj stavci troškovnika. Višak materijala deponira se na gradilišnoj deponiji,  deponirani materijal ugrađuje se /planira  nakon izgradnje građevine. U  cijenu iskopa uračunati planiranje dna rova.</t>
  </si>
  <si>
    <t>Dobava pijeska-hamuka granulacije 0-8 mm, ubacivanje u rov te izrada pješčane posteljice ispod kanalizacijskih cijevi u sloju debljine d=10 cm.</t>
  </si>
  <si>
    <t>Dobava pijeska-hamuka granulacije 0-8 mm, ubacivanje u rov, te zatrpavanje cijevi do visine 30 cm iznad tjemena cijevi.</t>
  </si>
  <si>
    <t>podložni beton C16/20</t>
  </si>
  <si>
    <t>betonski prsten C20/25</t>
  </si>
  <si>
    <t>LŽ poklopac 250 kN</t>
  </si>
  <si>
    <t>Nabava, doprema i polaganje PVC kanalizacijskih cijevi i fazonskih komada klase SN4 s potrebnim spojnim i brtvenim materijalom. U cijenu uključiti svu potrebnu pripremu za međusobno spajanje cijevi i međusobno spajanje cijevi i stjenke revizijskog okna. Spajanje cijevi izvoditi gumenim prstenovima. U cijeni stavke crpljene podzemne vode za vrijeme izvedbe radova i sve do potpune funkcionalnosti.</t>
  </si>
  <si>
    <t>cijev DN 200</t>
  </si>
  <si>
    <t>kosa račva DN 200/160</t>
  </si>
  <si>
    <t>redukcija DN 160/125</t>
  </si>
  <si>
    <t>redukcija DN 200/160</t>
  </si>
  <si>
    <t>Dobava i montaža RDS i KGF komada.</t>
  </si>
  <si>
    <t xml:space="preserve">DN 160 </t>
  </si>
  <si>
    <t>DN 200</t>
  </si>
  <si>
    <t>Dobava i montaža  sabirnog slivnika, sa košarom za lišće, zatvaračem zadaha, zglobnim koljenom DN 125.</t>
  </si>
  <si>
    <t>Ispitivanje kanalizacije komplet s objektima na vodonepropusnost. Ispitivanje mora izvršiti pravna osoba registrirana za ispitivanja. U fazi izrade kanalizacije za vrijeme zemljanih i montažnih radova.</t>
  </si>
  <si>
    <t>Izvedba prodora kroz temeljne zidove građevine, zidove i stropove građevine za polaganje vodovodnih i kanalizacijskih cijevi. U oplatu armiranobetonskih elemenata postavljaju se drvene kutije.</t>
  </si>
  <si>
    <t>Dobava i montaža vatrogasnih aparata za gašenje požara prahom, kapaciteta punjenja.</t>
  </si>
  <si>
    <t>Dobava i montaža ravnih propusnih ventila.</t>
  </si>
  <si>
    <t>DN 32</t>
  </si>
  <si>
    <t>DN 50</t>
  </si>
  <si>
    <t>DN 75</t>
  </si>
  <si>
    <t>Dobava i montaža holender slavine Ø15mm.</t>
  </si>
  <si>
    <t>Geodetsko snimanje cjevovoda, te izrada elaborata za unos cjevovoda u katastar podzemnih instalacija.</t>
  </si>
  <si>
    <t>1.</t>
  </si>
  <si>
    <t>2.</t>
  </si>
  <si>
    <t>3.</t>
  </si>
  <si>
    <t>Zamjenski materijal</t>
  </si>
  <si>
    <t>Cijena uključuje utovar u kamion, odvoz i zbrinjavanje razgrađenog materijala na reciklažnom dvorištu, zajedno sa svim pristojbama, udaljenosti do 10 km.</t>
  </si>
  <si>
    <t>Obračun prema stvarno uklonjenim količinama.</t>
  </si>
  <si>
    <t>Strojno rezanje betonskih presjeka na mjestu dogradnje</t>
  </si>
  <si>
    <t>kuke</t>
  </si>
  <si>
    <t>šlicevi širine do 20 cm</t>
  </si>
  <si>
    <t>šlicevi širine od 20-40 cm</t>
  </si>
  <si>
    <t>Brtvljenje prodora kroz AB ploče</t>
  </si>
  <si>
    <t>Dobava materijala i brtvljenje prodora cijevi (promjera 50-300mm) kroz hidroizolaciju hidroizolacijskom pastom - prodor presjeka do 30x30 cm.</t>
  </si>
  <si>
    <t>Pasta se aplicira na mjestu oko prodora kroz hidroizolaciju oblikovanjem zatvorene brtve u debljini od najmanje 2,00 cm.</t>
  </si>
  <si>
    <t>Obračun po stvarnom broju obrađenih prodora.</t>
  </si>
  <si>
    <t>Svi detalji izvode se prema uputama proizvođača.</t>
  </si>
  <si>
    <t>- PE folija debljine 0,2 cm</t>
  </si>
  <si>
    <t>Izolacija okna dizala u zemlji, ZO</t>
  </si>
  <si>
    <t>Izolacija okna dizala u zemlji, PO</t>
  </si>
  <si>
    <t>- obrada čeličnih profila - nosači za strojarsku opremu</t>
  </si>
  <si>
    <t>Izrada pločica / natpisa na vratima prostorija</t>
  </si>
  <si>
    <t>Dobava i postavljanje oznaka, tipskih pločica za pojedine prostorije. Pločice su od leksana, dimenzija  15×20 cm.</t>
  </si>
  <si>
    <t>1.1</t>
  </si>
  <si>
    <t>1.2</t>
  </si>
  <si>
    <t>2.3</t>
  </si>
  <si>
    <t>2.2</t>
  </si>
  <si>
    <t>2.1</t>
  </si>
  <si>
    <t>Zaštita od korozije svih elemenata:</t>
  </si>
  <si>
    <t>Dobava i montaža višeslojnih plastičnih cijevi za vodoovdnu instalaciju sa spojnim komadima sukladno važećoj zakonskoj regulativi.</t>
  </si>
  <si>
    <r>
      <t>Obračun po m</t>
    </r>
    <r>
      <rPr>
        <vertAlign val="superscript"/>
        <sz val="9"/>
        <rFont val="Arial"/>
        <family val="2"/>
        <charset val="238"/>
      </rPr>
      <t>2</t>
    </r>
    <r>
      <rPr>
        <sz val="9"/>
        <rFont val="Arial"/>
        <family val="2"/>
        <charset val="238"/>
      </rPr>
      <t xml:space="preserve"> tlocrtne projekcije.</t>
    </r>
  </si>
  <si>
    <t>PP zatvaranje otvora</t>
  </si>
  <si>
    <r>
      <t>~ dobava i postava ostalog pribora (kutni i okapni. profili, špaletni elementi od MW debljine 4</t>
    </r>
    <r>
      <rPr>
        <b/>
        <sz val="9"/>
        <rFont val="Arial"/>
        <family val="2"/>
        <charset val="238"/>
      </rPr>
      <t xml:space="preserve"> </t>
    </r>
    <r>
      <rPr>
        <sz val="9"/>
        <rFont val="Arial"/>
        <family val="2"/>
        <charset val="238"/>
      </rPr>
      <t xml:space="preserve">cm). </t>
    </r>
  </si>
  <si>
    <r>
      <t>U cijenu uključiti izradu uzorkaka veličine min 1,0 m</t>
    </r>
    <r>
      <rPr>
        <vertAlign val="superscript"/>
        <sz val="9"/>
        <rFont val="Arial"/>
        <family val="2"/>
        <charset val="238"/>
      </rPr>
      <t>2</t>
    </r>
    <r>
      <rPr>
        <sz val="9"/>
        <rFont val="Arial"/>
        <family val="2"/>
        <charset val="238"/>
      </rPr>
      <t xml:space="preserve">. </t>
    </r>
  </si>
  <si>
    <t>OKOV: okov srednje kvalitete ugraditi prema strani otvaranja krila; ugraditi tri nadgradna panta po krilu i hidraulični zatvarač s gornje strane krila, ručka s vanjske strane.</t>
  </si>
  <si>
    <t>- hidraulični zatvarač</t>
  </si>
  <si>
    <t>- panik kvaka</t>
  </si>
  <si>
    <t>jednokrilni prozor, POZ 2</t>
  </si>
  <si>
    <t>- na strani fasade ugraditi slijepi profil</t>
  </si>
  <si>
    <t>- hidraulički zatvarač s elektromagnetom</t>
  </si>
  <si>
    <t>- ispuna krila sigurnosno staklo</t>
  </si>
  <si>
    <t xml:space="preserve">Dobava i ugradnja visokoučinkovite cirkulacijske pumpe za grijanje/hlađenje s mokrim rotorom bez potrebe održavanja, sa navojnim ili prirubničkim spojem, sinkronim motorom  i integriranom elektronskom regulacijom snage, s visokim stupnjem iskoristivosti i visokim pokretnim momentom, uključujući automatsku funkciju deblokiranja, te sa svim spojnim i montažnim materijalom. </t>
  </si>
  <si>
    <t xml:space="preserve">Dobava i ugradnja visokoučinkovite cirkulacijske pumpe za PTV (pitka voda) s mokrim rotorom bez potrebe održavanja, sa navojnim ili prirubničkim spojem, sinkronim motorom  i integriranom elektronskom regulacijom snage, s visokim stupnjem iskoristivosti i visokim pokretnim momentom, uključujući automatsku funkciju deblokiranja, te sa svim spojnim i montažnim materijalom. </t>
  </si>
  <si>
    <t>Hladna proba sustava grijanja.</t>
  </si>
  <si>
    <t>tlačna proba vodom tlaka 4 bara mjereno na najnižem mjestu instalacije, popravak eventualno propusnih mjesta, te izradu izvješća o izvršenoj tlačnoj probi.</t>
  </si>
  <si>
    <t>Filtar na odvodu zraka: min. M5</t>
  </si>
  <si>
    <t>Dobava i montaža limenog ormarića za nadzemni hidrant dimenzija: 540x1080/1060x185 mm za smještaj vatrogasnog pribora.</t>
  </si>
  <si>
    <t>Dobava i montaža vatrogasnog pribora u hidrantski ormarić.</t>
  </si>
  <si>
    <t>vatrogasno crijevo Ø52 dužine 15 m</t>
  </si>
  <si>
    <t>mlaznica sa zasunom Ø52</t>
  </si>
  <si>
    <t>ključ za nadzemni hidrant</t>
  </si>
  <si>
    <t>ključ ABC spojke</t>
  </si>
  <si>
    <r>
      <t>Obračun po m</t>
    </r>
    <r>
      <rPr>
        <vertAlign val="superscript"/>
        <sz val="9"/>
        <rFont val="Arial"/>
        <family val="2"/>
        <charset val="238"/>
      </rPr>
      <t>3</t>
    </r>
    <r>
      <rPr>
        <sz val="9"/>
        <rFont val="Arial"/>
        <family val="2"/>
        <charset val="238"/>
      </rPr>
      <t xml:space="preserve"> izvedenog iskopa u sraslom stanju.</t>
    </r>
  </si>
  <si>
    <t>AB temeljne trake</t>
  </si>
  <si>
    <t>AB grede, nadvoji</t>
  </si>
  <si>
    <t>AB horizontalni serklaži.</t>
  </si>
  <si>
    <t>AB vanjski zid</t>
  </si>
  <si>
    <t>Pod prema tlu - P1</t>
  </si>
  <si>
    <t>Pod prema tlu - P2</t>
  </si>
  <si>
    <t>Međukatna konstrukcija - MK2a/keramičke pločice</t>
  </si>
  <si>
    <t>Pod prema tlu, vanjske površine - PV/keramičke pločice</t>
  </si>
  <si>
    <t>- Armirani cementni estrih 6 cm</t>
  </si>
  <si>
    <t>-elastificrani polistiren 4 cm - zvučna izolacija</t>
  </si>
  <si>
    <t>Ravni neprohodni krov (K1) okno lifta</t>
  </si>
  <si>
    <t>- geotekstil 200 g/m2</t>
  </si>
  <si>
    <t>- ektrudirani polistiren XPS debljine  2x10 cm,  za ravne krovove</t>
  </si>
  <si>
    <t>Toplinska i hidroizolacija se bočno dižu na nadozid  visine do 60 cm i uz okno lifta u visini do 150 cm. Stavka uključuje oblačenje nadozida s pločama XPS-a debljine 5 cm i postavljanje mineralne vune debljine 15 cm uz zid okna, preko kojih se diže hidroizolacija.</t>
  </si>
  <si>
    <t>Toplinska i hidroizolacija se bočno dižu na nadozid  visine do 40 cm. Stavka uključuje oblačenje nadozida s pločama XPS-a debljine 5 cm preko kojih se diže hidroizolacija.</t>
  </si>
  <si>
    <t>Ravni prohodni krov (K2) - spojni hodnik</t>
  </si>
  <si>
    <t>- XPS u padu za ravne krovove, minimalno 20 cm</t>
  </si>
  <si>
    <t>- šljunak 16-32 mm, debljine 2-7 cm</t>
  </si>
  <si>
    <t>Toplinska i hidroizolacija se bočno dižu na nadozid  visine 60 cm. Stavka uključuje oblačenje nadozida i zida s pločama XPS-a debljine 5 cm, preko kojih se diže hidroizolacija.</t>
  </si>
  <si>
    <t>- oblaganje nadozida i zida</t>
  </si>
  <si>
    <t>Ravni neprohodni krov (K3)</t>
  </si>
  <si>
    <t>Ravni prohodni krov (K4)</t>
  </si>
  <si>
    <t>- šljunak 16-32 mm, debljine 5 - 8 cm</t>
  </si>
  <si>
    <t>Toplinska i hidroizolacija se bočno dižu na nadozid i zid  visine do 40 cm. Stavka uključuje oblačenje nadozida i zida s pločama XPS-a debljine 5 cm preko kojih se diže hidroizolacija.</t>
  </si>
  <si>
    <t>Međukatna konstrukcija - MK1a</t>
  </si>
  <si>
    <t>-elastificrani polistiren 5 cm - zvučna izolacija</t>
  </si>
  <si>
    <t>Međukatna konstrukcija - MK1, MK1b</t>
  </si>
  <si>
    <t xml:space="preserve">Dobava, doprema i ugradnja betona u padu na ravnom krovu, sitnozrnatim betonom klase C20/25. </t>
  </si>
  <si>
    <t>U stavku uključeno čišćenje podloge, impregnacija,  njega betona i vibriranje betona sa svim potrebnim prethodnim pripremama podloge.</t>
  </si>
  <si>
    <t xml:space="preserve">Dobava, doprema i ugradnja betona C25/30, XC1, betoniranje u glatkoj oplati. </t>
  </si>
  <si>
    <t>Zidovi debljine 15 cm</t>
  </si>
  <si>
    <t>Dobava materijala i zidanje zidova prizemlja i kata blok opekom. Zidovi su debljine 25 cm, zidati ih pravilnim zidarskim vezom, osigurati vezu zid - serklaž.</t>
  </si>
  <si>
    <t>Dobava materijala i zidanje zidova atike opekom. Zidovi su debljine 15 cm, zidati pravilnim zidarskim vezom, osigurati vezu zid - serklaž.</t>
  </si>
  <si>
    <t>Dobava materijala i zidanje zidova prizemlja i kata porobetionskim blokovima i tankoslojnim mortom M10. Zidovi su debljine 25 cm.</t>
  </si>
  <si>
    <t>Prvi red blokova potrebno je postaviti na, u oba smjera idealno ravan, sloj cemetnog morta debljine 2-5 cm.</t>
  </si>
  <si>
    <t>Sve ostale horizontalne i vertikalne sljubnice potrebno je ispuniti tankoslojnim mortom najveće debljine 3 mm po cijeloj površini.</t>
  </si>
  <si>
    <t>Prilikom zidanja nije dozvoljeno preklapanje vertikalnih sljubnica. najmanji razmak između vertikalnih sljubnica dva susjedna reda smije biti 15 cm.</t>
  </si>
  <si>
    <t>Zazidavanje postojećih otvora</t>
  </si>
  <si>
    <t>- ekstrudirani polistiren XPS, debljine 16 cm</t>
  </si>
  <si>
    <t>Slojevi se postavljaju horizontalno preko betonske podloge.</t>
  </si>
  <si>
    <t>Slojevi se postavljaju vertikalno uz zidove okna u tlu uključujući i temeljnu ploču.</t>
  </si>
  <si>
    <t>Dobava i postava sigurnosne hidroizolacije</t>
  </si>
  <si>
    <t>KRILO: vratno krilo izvedeno od okvira od punog drveta, s ojačanjima oko brave i oko šarki. Ispuna od cjevaste iverice, obostrana obloga MDF panelima lakiranim u boji. Zvučna izolacija 37 dB.</t>
  </si>
  <si>
    <t>Oblaganje unutarnjih podova, P2, MK2, MK2a</t>
  </si>
  <si>
    <t>Visina ovjesa do 30 - 50cm.</t>
  </si>
  <si>
    <t>Zid se sidri u donju i gornju nosivu konstrukciju. Ispod donjeg profila postaviti izolacijsku traku kako bi se osigurala zvučna izolacija.</t>
  </si>
  <si>
    <t>Pregradni zidovi debljine 10 cm</t>
  </si>
  <si>
    <t>Pregradni zidovi debljine 15 cm</t>
  </si>
  <si>
    <t>Pregradni zidovi debljine 25 cm</t>
  </si>
  <si>
    <t>Zidna obloga</t>
  </si>
  <si>
    <t>Dobava materijala i izvedba jednostruke gips kartonske obloge sa zvučnom izolacijom od mineralne vune minimalne debljine 5 cm.</t>
  </si>
  <si>
    <t xml:space="preserve">Međuprostor se ispunjava s pločama kamene vune debljine 5 cm. </t>
  </si>
  <si>
    <t>Toplinska izolacija ispod podne ploče</t>
  </si>
  <si>
    <t>Dobava, doprema i ugradnja betona u dvostranoj glatkon oplati. Betoniranje betonom C25/30, XC1. Debljina zida 20 cm.</t>
  </si>
  <si>
    <t>TESARSKI RADOVI</t>
  </si>
  <si>
    <t xml:space="preserve">Nosiva drvena konstrukcija krovišta </t>
  </si>
  <si>
    <t xml:space="preserve">Dobava materijala i izrada dvostrešne drvene konstrukcije krovišta koja se izvodi prema statičkom proračunu. </t>
  </si>
  <si>
    <t>U cijenu je uključena sva drvena građa premazana zaštitnim fungicidnim premazom, sav potreban okov spojeva i usidrenja te sav rad na izradi i prijenosima, radna i zaštitna skela, sve do potpune gotovosti i funkcionalnosti.</t>
  </si>
  <si>
    <t>Krovište je jednostrešno, nagiba 20°.</t>
  </si>
  <si>
    <t>U stavku uključena njega betona i vibriranje betona s svim potrebnim prethodnim pripremama, te izrada, dobava i montaža oplate i potrebno podupiranje.</t>
  </si>
  <si>
    <t>OSB oplata krova</t>
  </si>
  <si>
    <t>U cijenu je uključena  sav potreban okov spojeva i usidrenja te sav rad na izradi i prijenosima, radna i zaštitna skela, sve do potpune gotovosti i funkcionalnosti.</t>
  </si>
  <si>
    <t xml:space="preserve">Letvanje krovišta </t>
  </si>
  <si>
    <t>Letvanje krovišta za pokrivanje limenim pokrovom.</t>
  </si>
  <si>
    <t>Izrada oplate krova od OSB ploča d = 24 mm s potrebnim materijalom za pričvršćenje.</t>
  </si>
  <si>
    <t xml:space="preserve">Krovna folija treba biti postojana na toplinu u rasponu od -40⁰C do + 100⁰C, a sekundarni krov treba biti izveden kao krov sa dodatnim zahtjevima na sekundarni krov. </t>
  </si>
  <si>
    <t>Paropropusna vodonepropusna krovna folija</t>
  </si>
  <si>
    <t xml:space="preserve">Dobava i izvedba jednog sloja folije kao sekundarni krov, na daščanoj oplati krovišta i preko sloja toplinske izolacije. </t>
  </si>
  <si>
    <t>Sigurnosna  hidroizolacija na krovu</t>
  </si>
  <si>
    <t>U cijenu uključiti sav rad, materijal, čišćenje podloge, izvedbu svih slojeva, obradu oko svih prodora,  sve  prema pravilma struke i po uputama proizvođača.</t>
  </si>
  <si>
    <t>Dobava materijala i  izvedba sigurnosne  hidroizolacije ispod krovnog pokrova. Izvodi se kod horizontalnog ležećeg žlijeba i podvlači se ispod pokrova.</t>
  </si>
  <si>
    <t>Toplinska izolacija krova</t>
  </si>
  <si>
    <t xml:space="preserve">Dobava i postava toplinske izolacije krova od ekstrudiranog polistirena debljine 15 cm.  Polaže se preko postojeće betonske ploče. </t>
  </si>
  <si>
    <t>Stavka uključuje sav rad i sav materijal, sve do potpune gotovosti.</t>
  </si>
  <si>
    <t>Hidroizolacija - K5/kosi krov</t>
  </si>
  <si>
    <t>Dobava i postava horizontalne hidroizolacije preko ab ploče kata bitumenskom hidroizolacijom.</t>
  </si>
  <si>
    <t>Izolacija fasade podnožja 30 cm iznad tla</t>
  </si>
  <si>
    <t>Polaže se uz vertikalnu hidroizolaciju, pločama ekstrudiranog polistirena (XPS), debljina ploče na preklop 10 cm (ρ=30kg/m³).</t>
  </si>
  <si>
    <t>Visina sokla iznad tla 30 cm, završna obrada dekorativnom žbukom za podnožja.</t>
  </si>
  <si>
    <t>Priprema fasadnih površina čišćenjem podloge od ostataka agregata ili morta u sljedećim slojevima:</t>
  </si>
  <si>
    <t>~ impregnacija zidova u boji fasade</t>
  </si>
  <si>
    <t>~  završna tankoslojna fasadna žbuka za podnožja.</t>
  </si>
  <si>
    <t xml:space="preserve">Dobava materijala i postava toplinske izolacije sokla ETICS sustava iznad tla. </t>
  </si>
  <si>
    <t xml:space="preserve">Lijepe se cementnim ljepilom 0,5 cm + fasadna zaštita 0,3 cm. </t>
  </si>
  <si>
    <t>U cijenu uključiti sav rad, materijal, gletanje, bojanje, sitne popravke, sve do potpune gotovosti i  funkcionalnosti.</t>
  </si>
  <si>
    <t xml:space="preserve">Obloga se izvodi s potkonstrukcijom od metalnih profila i jednostranom, dvostrukom oblogom od ploča 2x12,5 mm. </t>
  </si>
  <si>
    <t>U cijenu uključiti sava rad, materijal, radnu i zaštitnu skelu sve do potpune govotosti.</t>
  </si>
  <si>
    <t xml:space="preserve">Obračun po  kosoj projekciji. </t>
  </si>
  <si>
    <t>pokrov limom</t>
  </si>
  <si>
    <t xml:space="preserve">Lim postavlja se preko krovne podkonstrukcije. </t>
  </si>
  <si>
    <t>Opšav kosog krova</t>
  </si>
  <si>
    <t>Dobava i popločavanje zidova keramičkim pločicama 1. klase na pozicijama postave lavaboa u učionicama.</t>
  </si>
  <si>
    <t>Pažljiva demontaža, privremeno skladištenje i ponovna montaža postojećih vanjskih klima jedinica.</t>
  </si>
  <si>
    <t xml:space="preserve">Prije otpajanja klima jedinica potrebno je adekvatno zbrinuti plin koji se nalazi u klima uređaju i otpojiti uređaj s napajanja.  </t>
  </si>
  <si>
    <t>Klima jedinice privremeno skladištiti u prostoru investitora.</t>
  </si>
  <si>
    <t>U cijenu uključiti sav rad, materijal, nove nosače i sidrenja u nosive zidove, cijevi i dovod struje;  sve do potpune gotovosti i funkcionalnosti.</t>
  </si>
  <si>
    <t>Obračun po komadu demontirane i ponovno montirane vanjske klima jedinice.</t>
  </si>
  <si>
    <r>
      <t>Obračun po m</t>
    </r>
    <r>
      <rPr>
        <vertAlign val="superscript"/>
        <sz val="9"/>
        <rFont val="Arial"/>
        <family val="2"/>
        <charset val="238"/>
      </rPr>
      <t>3</t>
    </r>
    <r>
      <rPr>
        <sz val="9"/>
        <rFont val="Arial"/>
        <family val="2"/>
        <charset val="238"/>
      </rPr>
      <t xml:space="preserve"> razgrađenog betona.</t>
    </r>
  </si>
  <si>
    <t>Uklanjanje spojnog hodnika škole i dvorane uključujući sve slojeve stropne konstrukcije i poda, nosivu konstrukciju, temeljnu konstrukciju.</t>
  </si>
  <si>
    <r>
      <t>Pažljiva demontaža, uklanjanje i razgrađivanje postojećeg hodnika tlocrtne površine 45 m</t>
    </r>
    <r>
      <rPr>
        <vertAlign val="superscript"/>
        <sz val="9"/>
        <rFont val="Arial"/>
        <family val="2"/>
        <charset val="238"/>
      </rPr>
      <t>2</t>
    </r>
    <r>
      <rPr>
        <sz val="9"/>
        <rFont val="Arial"/>
        <family val="2"/>
        <charset val="238"/>
      </rPr>
      <t xml:space="preserve"> i visine 3,50 m.</t>
    </r>
  </si>
  <si>
    <t>Nosiva konstrukcija izvedena je kao čelična, sustav stupova i greda s ispunom od panela i stolarije. Krov je dvostrešan, pokrov lim. Podna ploča i temelji izvedeni su od betona sa završnim slojem od keramičkih pločica. Pretpostavljena širina temelja 30 cm i dubina 150 cm, pretpostavljena debljina podne ploče 10 cm.</t>
  </si>
  <si>
    <t>Pažljiva demontaža, uklanjanje i zbrinjavanje radijatora iz spojnog hodnika.</t>
  </si>
  <si>
    <t xml:space="preserve">U cijenu uključiti demontažu konstrukcije, rušenje i uklanjanje betonskih elemenata, sve zajedno sa svim zatečenim slojevima. </t>
  </si>
  <si>
    <t>uklanjanje podne obloge, keramika</t>
  </si>
  <si>
    <t>uklanjanje nosive AB konstrukcije; AB podna ploča, temeljna konstrukcija</t>
  </si>
  <si>
    <t>uklanjanje spuštenog stropa</t>
  </si>
  <si>
    <t>uklanjanje oluka</t>
  </si>
  <si>
    <t>uklanjanje oborinskih vertikala</t>
  </si>
  <si>
    <t>uklanjanje stolarije, dimenzija 570/190cm</t>
  </si>
  <si>
    <t>uklanjanje panelne ispune, zid</t>
  </si>
  <si>
    <t>uklanjanje limenog pokrova zajedno s podkonstrukcijom, tlocrtno</t>
  </si>
  <si>
    <t>Izrada i montaža zidnog lima, razvijene širine do 50 cm. Zidni lim izvesti od plastificiranog  lima.</t>
  </si>
  <si>
    <t>Pažljivo rušenje postojećih zidova na mjestima spajanja postojeće škole i dogradnje. Rušenja vršiti nakon uklanjanja postojeće stolarije.</t>
  </si>
  <si>
    <t>Uklanjanje vršiti pažljivo i postepeno kako bi se u što manjoj mjeri oštetili okolni elementi konstrukcije koji se ne mijenjaju. Prilikom izvođenja stavke po potrebi koristiti radnu skelu i podupiranje uz poduzimanje svih mjera zaštite na radu.</t>
  </si>
  <si>
    <t>Pažljivo čišćenje opeke, po potrebi dobava opeke i popravak postojećih zidova nakon zamjene stolarije i probijanja novih otvora i završno bojanje u tonovima sličnim postojećim.</t>
  </si>
  <si>
    <t xml:space="preserve">Obračun za kompletan rad, materijal, radnu skelu,  pribor i čišćenje nakon izvođenja radova. </t>
  </si>
  <si>
    <t>spojni hodnik, dvorana</t>
  </si>
  <si>
    <t>uklanjanje čeličnih stupova dimenzija 100/100mm, dužine 350 cm</t>
  </si>
  <si>
    <t>uklanjanje čeličnih greda dimenzija 50/100mm. Ukupna dužina do 1600 cm</t>
  </si>
  <si>
    <t>drvena vrata dimenzija 110x210 cm</t>
  </si>
  <si>
    <t>staklena stijena dimenzija 275x305 cm</t>
  </si>
  <si>
    <t>metalna vrata dimenzija 210x220 cm</t>
  </si>
  <si>
    <t>staklena stijena 90/290+ 340/70 cm</t>
  </si>
  <si>
    <t>prozor dimenzija 115x220 cm</t>
  </si>
  <si>
    <t xml:space="preserve">prozor dimenzija 115x210 cm </t>
  </si>
  <si>
    <t xml:space="preserve">prozor dimenzija 210x210 cm </t>
  </si>
  <si>
    <t xml:space="preserve">prozor dimenzija 210x220 cm </t>
  </si>
  <si>
    <t>Dobava materijala i zazidavanje postojećih otvora prizemlja i kata blok opekom. Zidovi su debljine 30 cm, zidati ih pravilnim zidarskim vezom, osigurati vezu s postojećom konstrukcijom.</t>
  </si>
  <si>
    <t>Debljina ploče d=16 cm, uklanja se dio u širini 100 cm</t>
  </si>
  <si>
    <t>Razgradnja postojećih zidova od opeke debljine do 30 cm</t>
  </si>
  <si>
    <t>Rekonstrukcija postojećeg krovišta kata</t>
  </si>
  <si>
    <r>
      <t>Obračun po m</t>
    </r>
    <r>
      <rPr>
        <vertAlign val="superscript"/>
        <sz val="9"/>
        <rFont val="Arial"/>
        <family val="2"/>
        <charset val="238"/>
      </rPr>
      <t>2</t>
    </r>
    <r>
      <rPr>
        <sz val="9"/>
        <rFont val="Arial"/>
        <family val="2"/>
        <charset val="238"/>
      </rPr>
      <t xml:space="preserve"> tlocrtne projekcije stvarno izvedenih radova.</t>
    </r>
  </si>
  <si>
    <t>Raskrivanje dijela krovišta u širini 1,20 m na mjestu dogradnje, uklanjanje svih slojeva podkonstrukcije i skračivanje postojećih rogova.</t>
  </si>
  <si>
    <t>Čelični profili/potkonstrukcija za vanjske jedinice dizalica topline i klima uređaja</t>
  </si>
  <si>
    <t>dogradnja</t>
  </si>
  <si>
    <t>postojeća škola</t>
  </si>
  <si>
    <t>Dobava, izrada i montaža ležećeg žlijeba iz plastificiranog pocinčanog lima debljine 0,55 mm. Dio opšava podvuči pod pokrov.</t>
  </si>
  <si>
    <t xml:space="preserve">Pažljiva demontaža vanjskih limenih klupčica, s nosačima i svim ostalim pričvrsnim materijalom. </t>
  </si>
  <si>
    <t xml:space="preserve">Pažljiva demontaža unutarnjih drvenih klupčica, s nosačima i svim ostalim pričvrsnim materijalom. </t>
  </si>
  <si>
    <t>Zidarsko krpanje i popravak  postojećih zidova na mjestu zamjene ili uklanjanja stolarije, i probijanja otvora.</t>
  </si>
  <si>
    <t>Dobava materijala i izrada samostojeće predzidne obloge instalacijskih vertikala</t>
  </si>
  <si>
    <t>Izrada i montaža zidnog lima na spoju atike prohodnog krova K2 i postojeće građevine dvorane. Opšav izvesti od plastificranog  pocinčanog lima  debljine 0,60 mm,   razvijene širine 50,0 cm s potrebnim materijalom za pričvršćenje.</t>
  </si>
  <si>
    <t>jednokrilna puna vrata, dimenzije 100x220 cm, POZ 1</t>
  </si>
  <si>
    <t>jednokrilna vrata, dimenzije 100x220 cm, POZ 2</t>
  </si>
  <si>
    <t>jednokrilna vrata, klizna, dimenzije 80x220 cm, POZ 3</t>
  </si>
  <si>
    <t>ugradnja u GK zid debljine 10 cm</t>
  </si>
  <si>
    <t>jednokrilna zaokretna vrata dimenzija 110/220 cm</t>
  </si>
  <si>
    <t xml:space="preserve">Izrada, dobava i RAL montaža stolarije sa svim navedenim pripadajućim elementima. </t>
  </si>
  <si>
    <t>PVC STOLARIJA</t>
  </si>
  <si>
    <t>PVC stijene i prozore valja nuditi prema razrađenim sustavima specijaliziranih proizvođača poštujući u svemu pozitivne tehničke propise, uputstva proizvođača, zahtjeve ovog opisa i opise stavaka troškovnika.</t>
  </si>
  <si>
    <t>PROFIL: PVC plastificirani ravni profil  s prekinutim toplinskim mostom, sa svim potrebnim ojačanjima.</t>
  </si>
  <si>
    <t>OSTAKLJENJE: izolirajuće troslojno staklo, punjeno argonom; s 2x LOW-E premazom.</t>
  </si>
  <si>
    <t xml:space="preserve">ZAŠTITA OD SUNCA: visokokvalitetna PVC roleta u natprozorskoj izoliranoj kutiji, ručno otvaranje. </t>
  </si>
  <si>
    <t>dvokrilni prozor, POZ 1</t>
  </si>
  <si>
    <t>- otklopno zaokretna krila</t>
  </si>
  <si>
    <t>- vanjska roleta</t>
  </si>
  <si>
    <t>- dimenzija 265/170+20 cm</t>
  </si>
  <si>
    <t>- dimenzija 180/170+20 cm</t>
  </si>
  <si>
    <t>dvokrilni prozor, POZ 3</t>
  </si>
  <si>
    <t>dvokrilna vrata, POZ 4</t>
  </si>
  <si>
    <t>- s obje strane ugraditi slijepi štok u širini toplinske izolacije</t>
  </si>
  <si>
    <t>- dimenzija 210/230 cm</t>
  </si>
  <si>
    <t>- jedno krilo fiksno, drugo otklopno zaokretno</t>
  </si>
  <si>
    <t>- s obje strane ugraditi slijepi štok</t>
  </si>
  <si>
    <t>- dimenzija 210/170+20 cm</t>
  </si>
  <si>
    <t>- zaokretno krilo svjetle širine prolaza 110 cm, otvaranje prema van; drugo krilo fiksno</t>
  </si>
  <si>
    <t>dvokrilni prozor, POZ 7</t>
  </si>
  <si>
    <t>jednokrilni prozor, POZ 8</t>
  </si>
  <si>
    <t>- dimenzija 90/170+20 cm</t>
  </si>
  <si>
    <t>- vrata na evakuacijskom putu</t>
  </si>
  <si>
    <t>- jednokrilna zaokretna vrata, otvaranje prema van s fiksnim bočnim krilom</t>
  </si>
  <si>
    <t>- dimenzija 185/220 cm</t>
  </si>
  <si>
    <t>- na strani dvorane i u sredini ugraditi slijepi profil</t>
  </si>
  <si>
    <t>- s obje strane ugraditi slijepi profil</t>
  </si>
  <si>
    <t>- jednokrilna vrata</t>
  </si>
  <si>
    <t>- otvaranje prema van</t>
  </si>
  <si>
    <t>- dimenzija 112/220 cm</t>
  </si>
  <si>
    <t>- dimenzija 110/220 cm</t>
  </si>
  <si>
    <t>dvodijelni prozor, POZ 5</t>
  </si>
  <si>
    <t>- PP obloga - 2xGK + 2xGK</t>
  </si>
  <si>
    <t>dvokrilni prozor, POZ 9</t>
  </si>
  <si>
    <t>dvodijelna vrata, POZ 6</t>
  </si>
  <si>
    <t>- dimenzija 297,5/170+20 cm</t>
  </si>
  <si>
    <t>- otvaranje u smjeru evakuacije</t>
  </si>
  <si>
    <t>dvokrilna zaokretna vrata</t>
  </si>
  <si>
    <t>Dobava i ugradnja aluminijskih profila na spojevima različitih vrsti podova i na spojevima podova u različitom nivou.</t>
  </si>
  <si>
    <t>- obrada prodora, instalacije</t>
  </si>
  <si>
    <t>KLASIFICIRANI ETICS SUSTAV – EPS-F</t>
  </si>
  <si>
    <t>Toplinska izolacija postojeće građevine dvorane na mjestima zazidavanja otvora.</t>
  </si>
  <si>
    <r>
      <t xml:space="preserve">Toplinska izolacija EPS-F </t>
    </r>
    <r>
      <rPr>
        <b/>
        <sz val="9"/>
        <rFont val="Arial"/>
        <family val="2"/>
        <charset val="238"/>
      </rPr>
      <t xml:space="preserve">debljine 10 cm. </t>
    </r>
    <r>
      <rPr>
        <sz val="9"/>
        <rFont val="Arial"/>
        <family val="2"/>
        <charset val="238"/>
      </rPr>
      <t>Završna obrada ploha pročelja tankoslojnom silikatnom žbukom, debljine do 3 mm.</t>
    </r>
  </si>
  <si>
    <t>~ ploče toplinske izolacije lijepiti linijski po rubovima i točkasto po sredini, prema uputama proizvođača, odgovarajućim ljepilima</t>
  </si>
  <si>
    <t>Boju završnog sloja uskladiti s postojećom.</t>
  </si>
  <si>
    <t>zidovi, izolacija debljine 10 cm</t>
  </si>
  <si>
    <t>Dobava, doprema i ugradnja betona armirano-betonskih stupova i vertikalnih serklaža, betoniranje betonom C25/30, XC1, u glatkoj oplati.</t>
  </si>
  <si>
    <t>Dobava, doprema i ugradnja betona i betoniranje armirano-betonske stropne ploče betonom C25/30 XC1, u glatkoj oplati. Debljina krovne ploče 20 cm.</t>
  </si>
  <si>
    <t>- dimenzija 210x220 cm</t>
  </si>
  <si>
    <t>Dobava, doprema i ugradnja betona za betoniranje armirano-betonske podne ploče u jednostranoj oplati betonom C25/30, XC2.</t>
  </si>
  <si>
    <t>jednokrilna vrata, POZ 10</t>
  </si>
  <si>
    <t xml:space="preserve">Višeslojna sintetička hidroizolacijska membrana debljine d=1,5 mm </t>
  </si>
  <si>
    <t xml:space="preserve">Dobava i izvedba ovješenog spuštenog stropa iz gipskartonskih ploča 1x12,5 mm. </t>
  </si>
  <si>
    <t>Gletanje i bojanje GK obloga</t>
  </si>
  <si>
    <t>Bojanje AB zidova</t>
  </si>
  <si>
    <t>Dobava materijala i bojanje protupožarnog zida fasadnom bojom u dva sloja.</t>
  </si>
  <si>
    <t>Demontaža postojećih svjetiljka na fasadi</t>
  </si>
  <si>
    <t>Dobava potrebnog materijala i pribora i radovi na postojećem GRMO ormaru, radi priključenja razvodnog ormara dogradnje prizemlja R1_d:</t>
  </si>
  <si>
    <t>detekcija i ispitivanje postojećih strujnih krugova a radi priključenja razvodnog ormara dogradnje   (kpl 1)</t>
  </si>
  <si>
    <t>automatski instalacijski osigurač 80 A/kar. B, 3-p, prekidne moći 10kA   (kom 1)</t>
  </si>
  <si>
    <t>ukupno sve pod rednim brojem 1.3:</t>
  </si>
  <si>
    <r>
      <t xml:space="preserve">Dobava, montaža, i spajanje razdjelnice dogradnje prizemlja </t>
    </r>
    <r>
      <rPr>
        <b/>
        <sz val="9"/>
        <rFont val="Arial"/>
        <family val="2"/>
        <charset val="238"/>
      </rPr>
      <t>R1_d</t>
    </r>
    <r>
      <rPr>
        <sz val="9"/>
        <rFont val="Arial"/>
        <family val="2"/>
        <charset val="238"/>
      </rPr>
      <t>, izrađene kao zidni ugradni ormar sa mogućnošću ugradnje minimalno 96 modula i sa mogućošću ugradnje 4 signalne žaruljice na vratima.
Ormar opremiti sa:</t>
    </r>
  </si>
  <si>
    <t>tropolni kompaktni prekidač s termo-magnetskim okidačem, podesive zaštita od preopterećenja min. 0,7-1xIn, 80A, 3-p, min. 16kA, 400/230V   (kpl 1)</t>
  </si>
  <si>
    <t>katodni odvodnik prenapona kl. B+C, 25 kA po polu, 100/275, 4+0   (kom 1)</t>
  </si>
  <si>
    <t xml:space="preserve">kombinirana zaštitna sklopka KZS C10/0,03A, 2p </t>
  </si>
  <si>
    <t>automatski instalacijski osigurač 80 A/kar. C, 3-p, prekidne moći 10kA   (kom 1)</t>
  </si>
  <si>
    <t>automatski instalacijski osigurač 40 A/kar. C, 3-p, prekidne moći 10kA   (kom 2)</t>
  </si>
  <si>
    <t>automatski instalacijski osigurač 25 A/kar. C, 1-p, prekidne moći 10kA   (kom 1)</t>
  </si>
  <si>
    <t>automatski instalacijski osigurač 10 A/kar. C, 1-p, prekidne moći 10kA   (kom 9)</t>
  </si>
  <si>
    <t>instalacijski sklopnik 3NC, 10A, 230V   (kom 1)</t>
  </si>
  <si>
    <t>grebenasta preklopka 1-0-2, 10A, za ugradnju na DIN šinu   (kom 1)</t>
  </si>
  <si>
    <t>grebenasta preklopka 0-1, 10A, za ugradnju na DIN šinu  (kom 1)</t>
  </si>
  <si>
    <t>žaruljice za signalizaciju stanja zaklopki 230V, ugradnja na vratima ormara, crvena ili zelena boja   (kom 4)</t>
  </si>
  <si>
    <t>redne stezaljke  (kom 40)</t>
  </si>
  <si>
    <r>
      <t xml:space="preserve">Dobava, montaža, i spajanje razdjelnice dogradnje kata </t>
    </r>
    <r>
      <rPr>
        <b/>
        <sz val="9"/>
        <rFont val="Arial"/>
        <family val="2"/>
        <charset val="238"/>
      </rPr>
      <t>R2_d</t>
    </r>
    <r>
      <rPr>
        <sz val="9"/>
        <rFont val="Arial"/>
        <family val="2"/>
        <charset val="238"/>
      </rPr>
      <t>, izrađene kao zidni ugradni razvodni ormar za ugradnju minimalno 160 modula.
Ormar opremiti sa:</t>
    </r>
  </si>
  <si>
    <t>automatski instalacijski osigurač 63 A/kar. C, 3-p, prekidne moći 10kA, sa prigrađenim daljinskim okidačem (kom 1)</t>
  </si>
  <si>
    <t>zaštitni uređaj diferencijalne struje greške (ZUDS), 40A, 30 mA, 4-p   (kom 4)</t>
  </si>
  <si>
    <t>zaštitni uređaj diferencijalne struje greške (ZUDS), 16A, 30 mA, 2-p   (kom 2)</t>
  </si>
  <si>
    <t>automatski instalacijski osigurač 40 A/kar. C, 3-p, prekidne moći 10kA   (kom 4)</t>
  </si>
  <si>
    <t>automatski instalacijski osigurač 16 A/kar. C, 3-p, prekidne moći 10kA   (kom 4)</t>
  </si>
  <si>
    <t>automatski instalacijski osigurač 16 A/kar. C, 1-p, prekidne moći 10kA   (kom 23)</t>
  </si>
  <si>
    <t>automatski instalacijski osigurač 10 A/kar. C, 1-p, prekidne moći 10kA   (kom 19)</t>
  </si>
  <si>
    <t>instalacijski sklopnik 1NO, 10A, 230V   (kom 3)</t>
  </si>
  <si>
    <t>grebenasta preklopka 0-1, 10A, za ugradnju na DIN šinu   (kom 1)</t>
  </si>
  <si>
    <t>grebenasta preklopka 1-0-2, 10A, za ugradnju na DIN šinu   (kom 2)</t>
  </si>
  <si>
    <t>regulatora za upravljanje vanjskim podnim grijanjima ili grijanje oluka, sa jednim vanjskim krovnim osjetnikom temperature i vlage,  veličine 9DIN   (kpl 1)</t>
  </si>
  <si>
    <t>redne stezaljke raznih veličina   (kom 100)</t>
  </si>
  <si>
    <t>nadžbukna kutija 100x100 s poklopcem</t>
  </si>
  <si>
    <t>Dobava potrebnog pribora i izrada jednofaznog el. podnog izvoda</t>
  </si>
  <si>
    <t>Dobava potrebnog pribora i izrada komunikacijskog podnog izvoda</t>
  </si>
  <si>
    <t>Dobava potrebnog pribora i izrada komunikacijskog  izvoda</t>
  </si>
  <si>
    <t>Dobava potrebnog pribora i spajanje napajanja 
dizala (priključni kabel nije uključeni u cijeni stavke, definiran je kao posebna stavka ovog troškovnika)</t>
  </si>
  <si>
    <t>Dobava potrebnog pribora i spajanje upravljanja i signalizacije protupožarnih ventilacijskih zaklopki (priključni kabel nije uključeni u cijeni stavke)</t>
  </si>
  <si>
    <r>
      <t xml:space="preserve">Dobava potrebnog pribora i spajanje napajanja vanjske jedinice dizalice topline zrak-voda i povezivanje sa unutarnjom jedinicom (priključni kabel nije uključeni u cijeni stavke, definiran je kao posebna stavka ovog troškovnika)
</t>
    </r>
    <r>
      <rPr>
        <i/>
        <sz val="9"/>
        <rFont val="Arial"/>
        <family val="2"/>
        <charset val="238"/>
      </rPr>
      <t>Napomena: tip i presjek kabela provjeriti s dobavljačem GHV opreme (grijanje, hlađenje, ventilacija)</t>
    </r>
  </si>
  <si>
    <r>
      <t xml:space="preserve">Dobava potrebnog pribora i spajanje napajanja unutarnje jedinice dizalice topline zrak-voda  (priključni kabel nije uključeni u cijeni stavke, definiran je kao posebna stavka ovog troškovnika)
</t>
    </r>
    <r>
      <rPr>
        <i/>
        <sz val="9"/>
        <rFont val="Arial"/>
        <family val="2"/>
        <charset val="238"/>
      </rPr>
      <t>Napomena: tip i presjek kabela provjeriti s dobavljačem GHV opreme (grijanje, hlađenje, ventilacija)</t>
    </r>
  </si>
  <si>
    <r>
      <t xml:space="preserve">Dobava potrebnog pribora i spajanje napajanja rekuperatora zraka te povezivanje sa pripadajućim upravljačem (priključni kabel nije uključeni u cijeni stavke, definiran je kao posebna stavka ovog troškovnika)
</t>
    </r>
    <r>
      <rPr>
        <i/>
        <sz val="9"/>
        <rFont val="Arial"/>
        <family val="2"/>
        <charset val="238"/>
      </rPr>
      <t>Napomena: tip i presjek kabela provjeriti s dobavljačem GHV opreme (grijanje, hlađenje, ventilacija)</t>
    </r>
  </si>
  <si>
    <r>
      <t xml:space="preserve">Dobava potrebnog pribora i spajanje napajanja dizalice topline za PTV (priključni kabel nije uključeni u cijeni stavke, definiran je kao posebna stavka ovog troškovnika)
</t>
    </r>
    <r>
      <rPr>
        <i/>
        <sz val="9"/>
        <rFont val="Arial"/>
        <family val="2"/>
        <charset val="238"/>
      </rPr>
      <t>Napomena: tip i presjek kabela provjeriti s dobavljačem GHV opreme (grijanje, hlađenje, ventilacija)</t>
    </r>
  </si>
  <si>
    <t>Dobava potrebnog pribora i spajanje napajanja 
kazetnog ventilokonvektora te spajanje sa pripadajućim termostatom (priključni kabel nije uključeni u cijeni stavke, definiran je kao posebna stavka ovog troškovnika)</t>
  </si>
  <si>
    <t>Dobava potrebnog pribora i spajanje napajanja strojarskih pumpi (priključni kabel nije uključeni u cijeni stavke, definiran je kao posebna stavka ovog troškovnika)</t>
  </si>
  <si>
    <t>Dobava, montaža i spajanje sustava za upravljanje školskim zvonima, koji se sastoji iz:
- programski uređaj za upravljanje školskim zvonom, (mogućnost dnevnog, tjednog programiranja), ugrađena baterija   (kom 1)
- školsko zvono 230 V, 50 Hz, 90 dB   (kom 6)
- programiranje i puštanje u rad 
(priključni kabel nije uključeni u cijeni stavke, definiran je kao posebna stavka ovog troškovnika).</t>
  </si>
  <si>
    <t>Dobava, montaža i spajanje razvodne kutije grijanja oluka u zaštiti min. IP65 za spajanje grijača vodolovnih grla i pluvia grijača s napojnim kabelom uključujući sav potreban montažni i spojni pribor i radove do potpune funkcionalnosti (priključni kabel nije uključeni u cijeni stavke, definiran je kao posebna stavka ovog troškovnika)</t>
  </si>
  <si>
    <t>Dobava, montaža i spajanje nadgradnog plastičnog parapetnog kanala u namještaj (navedeno prije uskladiti s predstavnikom investitora), opremljenog s energetskim i komunikacijskim priključnicama prema specifikaciji:</t>
  </si>
  <si>
    <t xml:space="preserve">parapetni kanal dim. 110×69 mm, zajedno s poklopcem i pregradama, ±15% </t>
  </si>
  <si>
    <t>nosivi okvir i poklopac za 8 modula, bijeli, za parapetni kanal</t>
  </si>
  <si>
    <t>Dobava i montaža plastičnih kabel kanalica raznih širina; boja bijela; zajedno s potrebnim priborom za montažu (procjena količine).</t>
  </si>
  <si>
    <t>Kabelska kanalica 60x40mm ±15%</t>
  </si>
  <si>
    <t>Kabelska kanalica 40x40mm ±15%</t>
  </si>
  <si>
    <t>Kabelska kanalica 30x30mm ±15%</t>
  </si>
  <si>
    <t>Dobava cijevi i polaganje cijevi u GK spušteni strop gdje je moguće te u betonske zidove ugradnjom u oplatu prije betoniranja ili naknadnim štemanjem (uključujući grubi popravak zida).</t>
  </si>
  <si>
    <t>FG16OR16 5x25 mm2</t>
  </si>
  <si>
    <t xml:space="preserve">PP00-Y 5×4 mm2 </t>
  </si>
  <si>
    <r>
      <t>PP-Y 5×4 mm</t>
    </r>
    <r>
      <rPr>
        <vertAlign val="superscript"/>
        <sz val="9"/>
        <rFont val="Arial"/>
        <family val="2"/>
        <charset val="238"/>
      </rPr>
      <t>2</t>
    </r>
  </si>
  <si>
    <r>
      <t>PP-Y 2×1,5 mm</t>
    </r>
    <r>
      <rPr>
        <vertAlign val="superscript"/>
        <sz val="9"/>
        <rFont val="Arial"/>
        <family val="2"/>
        <charset val="238"/>
      </rPr>
      <t>2</t>
    </r>
  </si>
  <si>
    <r>
      <t>P/F 16 mm</t>
    </r>
    <r>
      <rPr>
        <vertAlign val="superscript"/>
        <sz val="9"/>
        <rFont val="Arial"/>
        <family val="2"/>
        <charset val="238"/>
      </rPr>
      <t>2</t>
    </r>
    <r>
      <rPr>
        <sz val="9"/>
        <rFont val="Arial"/>
        <family val="2"/>
        <charset val="238"/>
      </rPr>
      <t xml:space="preserve"> </t>
    </r>
  </si>
  <si>
    <t>USB-A kabel, dužine 10m</t>
  </si>
  <si>
    <t xml:space="preserve">(S1) Stropna nadgradna svjetiljka s direktnom širokosnopnom distribucijom svjetlosti. Kućište izrađeno od polikarbonata, završne obrade u bijeloj boji s opalnim polikarbonatnim difuzorom. Mogućnost promjene temperature boje pomoću prekidaća na svjetiljci (3000K, 4000K, 6500K). Svjetiljka se isporučuje s integriranom napojnom jedinicom. LED izvor svjetlosti.
Radni napon 230 [V]
Temperatura boje 3000 [K] ±100K
Faktor uzvrata boje minimalno CRI&gt;80 
Izlazni svjetlosni tok svjetiljke minimalno 4800 [lm]
Maksimalna ukupna snaga sustava 40 [W]
Minimalna efikasnost svjetiljke 120 [lm/W]
Snop svjetlosti 140°
Dimenzije svjetiljke 1200×63,5×65 [mm] ±10%
Led izvor klasifikacije maksimalno MacAdam 3
Klasa zaštite I 
Životni vijek minimalno 50 000h L70B50 
Stupanj zaštite minimalno IP20 </t>
  </si>
  <si>
    <t>(S2) Stropna ugradna svjetiljka s direktnom simetričnom svjetlosnom distribucijom. Kućište izrađeno od aluminija, završne obrade u bijeloj boji s duboko uvučenim COB izvorom svjetlosti za smanjenu ocjenu blještanja i fasetiranim odsijačem za precizniji svjetlosni tok. Svjetiljka se isporučuje s napojnom jedinicom.
Radni napon 230 [V]
Temperatura boje 3000 [K] ±100K
Faktor uzvrata boje minimalno CRI&gt;90 
Izlazni svjetlosni tok svjetiljke minimalno 675 [lm]
Maksimalna ukupna snaga sustava 9 [W]
Minimalna efikasnost svjetiljke 75 [lm/W]
Snop svjetlosti 38°
Dimenzije svjetiljke Ø80×97 [mm] ±10%
Led izvor klasifikacije maksimalno MacAdam 3 
Klasa zaštite II
Životni vijek minimalno 50 000h
Stupanj zaštite minimalno IP44</t>
  </si>
  <si>
    <t>(S3) Stropna ugradna svjetiljka s direktnom širokosnopnom distribucijom svjetlosti. Kućište izrađeno od aluminija, završne obrade u bijeloj boji s duboko uvučenim opalnim polikarbonatnim difuzorom za smanjenu ocjenu blještanja. Svjetiljka se isporučuje s napojnom jedinicom. LED izvor svjetlosti.
Radni napon 230 [V] 
Temperatura boje 3000 [K] ±100K
Faktor uzvrata boje minimalno CRI&gt;80 
Izlazni svjetlosni tok svjetiljke minimalno 2280 [lm]
Maksimalna ukupna snaga sustava 24 [W]
Minimalna efikasnost svjetiljke 95 [lm/W]
Snop svjetlosti 100°
Faktor blještanja UGR&lt;21
Dimenzije svjetiljke Ø211×58 [mm] ±10%
Led izvor klasifikacije maksimalno MacAdam 3
Klasa zaštite II
Životni vijek minimalno 50 000h L80B20 
Stupanj zaštite minimalno IP44</t>
  </si>
  <si>
    <t>(O1) Stropna ovjesna svjetiljka s direktno/indirektnom distribucijom svjetlosti. Kućište izrađeno od aluminija, završne obrade u bijeloj boji s mat paraboličnim rasterom. Svjetiljka se isporučuje s integriranom napojnom jedinicom. Izvor svjetla LED samohladivi čvrsti linearni moduli.
Radni napon 230 [V]
Temperatura boje 3000 [K] ±100K
Faktor uzvrata boje minimalno CRI&gt;80 
Izlazni svjetlosni tok svjetiljke minimalno 4110 [lm]
Maksimalna ukupna snaga sustava 33.4 [W]
Minimalna efikasnost svjetiljke 123 [lm/W]
Faktor blještanja UGR&lt;13.1
Dimenzije svjetiljke 1145×125×50 [mm]  ±10%
Led izvor klasifikacije maksimalno MacAdam 2
Klasa zaštite I
Životni vijek minimalno 50 000h L80B20 
Stupanj zaštite minimalno IP20</t>
  </si>
  <si>
    <t>(O2) Stropna ovjesna svjetiljka s direktnom širokosnopnom distribucijom svjetlosti. Kućište izrađeno od aluminija, završne obrade u bijeloj boji. Sadrži mikroprizmatični difuzor niveliran s donjim rubom. Svjetiljka se isporučuje s napojnom jedinicom. Izvor svjetla LED samohladivi čvrsti linearni moduli.
Radni napon 230 [V]
Temperatura boje 3000 [K]  ±100K
Faktor uzvrata boje minimalno CRI90
Izlazni svjetlosni tok svjetiljke 4050 [lm]
Maksimalna ukupna snaga sustava 45 [W]
Minimalna efikasnost svjetiljke 90 [lm/W]
Faktor blještanja UGR&lt;21
Dimenzije svjetiljke: 1200×55×70 [mm]  ±10%
LED izvor svjetla klasifikacije MacAdam3 
Klasa zaštite I
Životni vijek minimalno 50.000h L80B20 
Stupanj zaštite minimalno IP40</t>
  </si>
  <si>
    <t>(Z1) Stropna nadgradna svjetiljka s asimetričnom distribucijom svjetlosti. Kućište izrađeno od aluminija, završne obrade u bijeloj boji s linearnom asimetričnom lećom. Svjetiljka se isporučuje s integriranom napojnom jedinicom i zidnim nosačima koji udaljavaju svjetiljku od zida za 400mm. Svjetiljka se postavlja 250mm iznad ploče. Izvor svjetla LED samohladivi čvrsti linearni moduli.
Radni napon 230 [V]
Temperatura boje 3000 [K] ±100K
Faktor uzvrata boje minimalno CRI&gt;80
Izlazni svjetlosni tok svjetiljke 5786 [lm]
Maksimalna ukupna snaga sustava 39 [W]
Minimalna efikasnost svjetiljke 148 [lm/W]
Faktor blještanja UGR&lt;25
Dimenzije svjetiljke 2539×45×70 [mm]  ±10%
Led izvor klasifikacije maksimalno MacAdam 3
Klasa zaštite I
Životni vijek minimalno 60.000h L90B10 
Stupanj zaštite minimalno IP40</t>
  </si>
  <si>
    <t xml:space="preserve">(E1) Ugradna stropna protupanična svjetiljka. Polikarbonatno kućište završne obrade u bijeloj boji. LED izvor svjetlosti.
Radni napon 230 [V] 
Snaga svjetiljke 1,2 [W]
Svjetlosni tok 167 [lm]
Svjetiljka je spojena u pripravni spoj
Ručno testiranje
Tip baterije: LiFePO4/C 3.2V 1.5Ah
Autonomija baterije: 3h
Open space optika za osvjetljavanje otvorenih prostora
Dimenzije svjetiljke Ø90×13 [mm] ±10%
Led izvor klasifikacije maksimalno MacAdam 3
Klasa zaštite II
Životni vijek minimalno 50.000h 
Stupanj zaštite minimalno IP20
</t>
  </si>
  <si>
    <t>(E2) Ugradna stropna protupanična svjetiljka. Polikarbonatno kućište završne obrade u bijeloj boji. LED izvor svjetlosti.
Radni napon 230 [V]
Snaga svjetiljke 1,2 [W]
Svjetlosni tok 140 [lm]
Svjetiljka je spojena u pripravni spoj
Ručno testiranje
Tip baterije: LiFePO4/C 3.2V 1.5Ah
Autonomija baterije: 3h
Corridor optika za osvjetljavanje evakuacijskih puteva
Dimenzije svjetiljke Ø90×13 [mm] ±10%
Led izvor klasifikacije maksimalno MacAdam 3
Klasa zaštite II
Životni vijek minimalno 50.000h 
Stupanj zaštite minimalno IP20</t>
  </si>
  <si>
    <t>(P1) Ugradna stropna protupanična svjetiljka. Polikarbonatno kućište završne obrade u bijeloj boji. LED izvor svjetlosti.
Radni napon 230 [V]
Snaga svjetiljke 0.9 [W]
Svjetiljka je u spojena u trajni spoj
Ručno testiranje
Tip baterije: LiFePO4/C 6.4V 0.57Ah
Autonomija baterije: 3h
Svjetiljka je u kompletu s piktogramom vidljivosti minimalno 25 [m]
Dimenzije svjetiljke: 250×194×29 [mm] ±10%
Led izvor klasifikacije maksimalno MacAdam 3
Klasa zaštite II
Životni vijek minimalno 50.000h 
Stupanj zaštite minimalno IP20</t>
  </si>
  <si>
    <t>Dobava, montaža i spajanje nazidnog komunikacijskog ormara RACK-a, veličine 20U, opremljenog sa:</t>
  </si>
  <si>
    <t>mrežni preklopnik switch with (24) GbE RJ45 ports and (2) 10G SFP+ ports.   (kom 2)</t>
  </si>
  <si>
    <t>patch panel za 24 porta CPL24     (kom 1)</t>
  </si>
  <si>
    <t>utični modul RJ45 UTP cat. 6      (kom 24)</t>
  </si>
  <si>
    <t>horizontalni 19" kabel manager - vodilica    (kom 1)</t>
  </si>
  <si>
    <t>polica 19" 350 mm, 1U    (kom 1)</t>
  </si>
  <si>
    <t>patch kabel optički, duplex, 2m, SM     (kom 1)</t>
  </si>
  <si>
    <t>patch kabel UTP cat. 6, 1 m    (kom 24)</t>
  </si>
  <si>
    <t>Dobava, montaža i spajanje nazidnog komunikacijskog ormara RACK-b, veličine 22U, opremljenog sa:</t>
  </si>
  <si>
    <t>patch kabel optički, duplex, 2m, SM     (kom 3)</t>
  </si>
  <si>
    <t xml:space="preserve"> optički kabel 4 niti SM</t>
  </si>
  <si>
    <t>ventilatorska jedinica 19", 2 ventilatora, s termostatom (kom 1)</t>
  </si>
  <si>
    <t>Analogno-adresabilni optički detektor s izolatorom
- automatsko adresiranje s centrale
- LED signalizacija: 
- automatsko prepoznavanje prisutnosti paralelnog indikatora prorade detektora
- bypass kontakt na podnožju osigurava kontinuitet ožičenja u slučaju skidanja detektora
- detekcija širokog spektra čestica dima uglavnom generiranih požarom
- radna temperatura -5°C + 40°C
- mogućnost ugradnje u spušteni strop visine 10 cm</t>
  </si>
  <si>
    <r>
      <t>Bezhalogeni energetski i signalni</t>
    </r>
    <r>
      <rPr>
        <b/>
        <sz val="9"/>
        <color rgb="FFFF0000"/>
        <rFont val="Arial"/>
        <family val="2"/>
        <charset val="238"/>
      </rPr>
      <t xml:space="preserve"> </t>
    </r>
    <r>
      <rPr>
        <sz val="9"/>
        <rFont val="Arial"/>
        <family val="2"/>
        <charset val="238"/>
      </rPr>
      <t>kabel tipa NHXH FE180/E90
- poboljšanih svojstava za slučaj požara s očuvanom funkcionalošću 90 minuta
- konstrukcija kabela: 3x1,5 mm2
- bez halogena, bez ispuštanja otrovnih i korozivnih plinova u slučaju požara
- reducirana gustoća dima u slučaju požara
- ne širi plamen u okomitom snopu kabela
- očuvana električna funkcija sustava u zadanom vremenu</t>
    </r>
  </si>
  <si>
    <t>Montaža i spajanje sirene sa bljeskalicom</t>
  </si>
  <si>
    <t>Izrada protupožarnog brtvljenja
- na probojima između požarnih sektora sa atestiranim negorivim materijalima odgovarajuće klase vatrootpornosti i označavanje mjesta protupožarnog brtvljenja</t>
  </si>
  <si>
    <t xml:space="preserve">Izrada projekta izvedenog stanja vatrodojave od ovlaštenog inženjera elektrotehnike, predaja investitoru u 2 printana primjerak i jedan primjerak digitalnog projekta na CD-u  </t>
  </si>
  <si>
    <t>Vatrodojavna analogno-adresibilna kompaktna centrala
- umreživa
-mogućnost dodatnog proširenja
- minimalno 3 vatrodojavne petlje, proširiva, min. 120 elemenata na petlji
- integrirano napajanje i punjač za baterije 
- Ethernet priključak za umrežavanje centrala
- mini USB port za konfiguraciju preko računala
- RS485 za izdvojene tipkovnice
- minimalno 4 konfigurabilna I/O kanala za 1A nadzirane naponske ulaze ili izlaze
- 1 konfigurabilni relejni izlaz
- LCD dodirni zaslon
- tipke za osnovne funkcije
- Zapis min. 500 događaja
- konfigurabilni zaslon sa slikama, tekstom, ikonama i funkcijskim tipkama
- temperaturni opseg rada  -5°C do +40°C</t>
  </si>
  <si>
    <t>panel profesionalnog 4-kanalnog pojačala 
Profesionalno 4-kanalno pojačalo klase D sa ugrađenim DSP-om, pametnim senzorom praćenja potrošnje energije, inteligentnim hladilom s promjenjivom brzinom okretaja, 250 Hz visokopropusni filtar. Snaga (RMS): 4x 240W na 4Ω/100V / Bridge-mode: 2x 480W na 8Ω/100V   (kom 1)</t>
  </si>
  <si>
    <t>Dobava, montaža i spajanje 6" ugradnog zvučnika snage 7.5-15-30W/100V, osjetljivosti 91dB, frekvencijskog raspona 90Hz-20KHz, max. 1.6 kg</t>
  </si>
  <si>
    <t>Dobava vodova i kabela, polaganje po već pripremljenim trasama ili elementima razvoda i spajanje. Obračun po stvarnim količinama</t>
  </si>
  <si>
    <t>Demontaža postojećeg gromobranskog ovoda na sjeverozapadnom pročelju školske zgrade</t>
  </si>
  <si>
    <t>Dobava pocinčane čelične trake 30x4 mm za izradu temeljnog uzemljivača i polaganje trake u betonskom temelju. Traku položiti okomito pomoću držača na sloj betona minimalne debljine 10 cm. U slučaju armiranih temelja zavariti traku svakih 2 m duljine na armaturu varom minimalne duljine 5 cm. Prije zalijevanja betonom provjeriti da li su izvedeni svi izvodi s uzemljivača.</t>
  </si>
  <si>
    <t>Dobava, montaža i spajanje štapne hvataljke dužine 1,5 m sa stalkom (za zaštitu opreme strojarstva na krovu). U cijenu stavke uključiti potreban materijal za postavljanje, do pune funkcionalnosti</t>
  </si>
  <si>
    <t xml:space="preserve">Dobava i ugradnja split dizalica topline zrak/voda, koja kontinuirano prilagođava izlaznu snagu stvarnim potrebama objekta, čime osigurava optimalne performanse rada. Dizalica topline se koristi za grijanje i hlađenje prostora te pripremu PTV-a. Omogućuje postavljanje temperature polaza vode u krugovima grijanja prema krivulji i vanjskoj temperaturi. </t>
  </si>
  <si>
    <t>Uređaj ima integrirane: električnu cirkulacijsku pumpu s kontinuiranim podešavanjem protoka, temperaturne senzore, senzor protoka, senzore tlaka za rashladni sustav. Unutarnja jedinica ima ugrađen pomoćni električni grijač.</t>
  </si>
  <si>
    <t xml:space="preserve">U cijenu uključiti probni rad instalacije (topla proba), dizalice topline od strane ovlaštenih servisera na području RH, te  puštanje u redovan pogon do potpune funkcionalnosti postrojenja, uključivo mjerenje projektiranih parametara </t>
  </si>
  <si>
    <t>Qgr=16.8kW (A7/W35) ±15%
Qgr=16.1kW (A7/W55) ±15%
Qgr=14.3kW (A0/W35) ±15%
Qgr=12.8kW (A0/W55) ±15%
Qgr=10.7kW (A-15/W35) ±10%
Qgr=6.82kW (A-15/W55) ±10%</t>
  </si>
  <si>
    <t>Qhl=14kW (A35/W7) ±10%</t>
  </si>
  <si>
    <t>SCOP (pros. klim. uvjeti): min. 4.5 (W35), min. 3.2 (W55)
SEER: min. 4.5 (W7), min. 6.0 (W18)</t>
  </si>
  <si>
    <t>integrirani el. grijač: maks. 9kW</t>
  </si>
  <si>
    <t xml:space="preserve">priključna snaga - dizalica topline - vanjska jedinica: maks. 6.7kW (400V/3f/50Hz) </t>
  </si>
  <si>
    <t>priključna snaga - dizalica topline - unutarnja jedinica: maks. 9.5kW (400V/3f/50Hz)</t>
  </si>
  <si>
    <t>Razina zvučne snage - unutarnja jedinica: maks. 48dB(A)</t>
  </si>
  <si>
    <t>Razina zvučne snage - vanjska jedinica: maks. 72dB(A)</t>
  </si>
  <si>
    <t>Dobava/izrada postolja za ugradnju dizalice topline na ravnom krovu. U cijenu uključiti antivibracijske nogice/podloške te sav spojni i montažni pribor do potpune gotovosti.</t>
  </si>
  <si>
    <t>- dvije dizalice topline u kaskadi</t>
  </si>
  <si>
    <t>- akumulacijski spremnik</t>
  </si>
  <si>
    <t>- direktan krug grijanja/hlađenja</t>
  </si>
  <si>
    <t>- miješajući krug grijanja</t>
  </si>
  <si>
    <t>-vođenje krugova grijanja prema vanjskoj temperaturi</t>
  </si>
  <si>
    <t>volumen: 200 litara ±15%</t>
  </si>
  <si>
    <t>priključci: 4x min. 6/4''</t>
  </si>
  <si>
    <t xml:space="preserve">Dobava i ugradnja na zid dizalice topline zrak/voda za pripremu PTV-a, zajedno sa spojnim i montažnim priborom. U cijenu uključiti puštanje u rad. NAPOMENA: Ugradnja spiro cijevi obuhvaćena troškovnikom ventilacije.
</t>
  </si>
  <si>
    <t>volumen spremnika: 110litara ±10%</t>
  </si>
  <si>
    <t>Q(A20/W15-55)=min. 0.85kW</t>
  </si>
  <si>
    <t>COP(A20/W15-55)= min. 3.4</t>
  </si>
  <si>
    <t>razred energetske učinkovitosti: min. A+</t>
  </si>
  <si>
    <t>pomoćni el. grijač: maks. 2kW</t>
  </si>
  <si>
    <t>dimenzije zračnih kanala: ∅160</t>
  </si>
  <si>
    <t>priključna snaga - DT+EG: maks. 2.52kW (230V/1f/50Hz)</t>
  </si>
  <si>
    <t>volumen: 18 litre ±10%
maks. radni tlak: min. 6bar</t>
  </si>
  <si>
    <t>volumen: 8 litara ±10%
maks. radni tlak: min. 8bar</t>
  </si>
  <si>
    <t>priključci:
primar - 1x DN40
sekundar - 2x DN40</t>
  </si>
  <si>
    <t>krug podnog grijanja i krug ventilokonvektorskog grijanja
min. H=6m pri Q=5m3/h</t>
  </si>
  <si>
    <t xml:space="preserve">recirkulacija PTV-a
min. H=2.8 pri Q=1m3/h 
</t>
  </si>
  <si>
    <t>ventil: DN40, min. Kvs=25m3/h
pogon: 60s/90°;  maks. 15W (230V/1f/50Hz)</t>
  </si>
  <si>
    <t>DN15</t>
  </si>
  <si>
    <t>Dobava i ugradnja magnetnog filtra DN40, zajedno sa spojnim i montažnim materijalom</t>
  </si>
  <si>
    <t>DN15, 6bar</t>
  </si>
  <si>
    <t>Dobava i ugradnja termomanometra okrugle izvedbe za mjerno područje T=0-120 ºC i P=0-6 bar zajedno sa zapornim ventilom DN15, te sa spojnim i montažnim materijalom.</t>
  </si>
  <si>
    <t>Dobava i ugradnja automatskog odzračnog lončića zajedno sa spojnim i montažnim materijalom.</t>
  </si>
  <si>
    <t>Ф54x2</t>
  </si>
  <si>
    <t>Ф18x1 (min. 11mm)</t>
  </si>
  <si>
    <t>Ф22x1 (min. 11mm)</t>
  </si>
  <si>
    <t>Ф28x1 (min. 11mm)</t>
  </si>
  <si>
    <t>Ф35x1 (min. 13mm)</t>
  </si>
  <si>
    <t>Ф42x1 (min. 19mm)</t>
  </si>
  <si>
    <t>Ф54x1.5 (min. 19mm)</t>
  </si>
  <si>
    <t>Dobava i ugradnja cijevne izolacije za grijanje (bez parne brane). Obračun prema stvarno ugrađenim količinama.</t>
  </si>
  <si>
    <t>Dobava i ugradnja podžbukong ormarića s polaznim i povratnim razdjelnikom za podno grijanje, komplet s ventilima na ulazu i izlazu, euro spojnicama za spajanje pojedinog kruga na razdjelnik, topmetrima i termoelektričnim pogonima te sa svim spojnim i montažnim materijalom. Ormarić u povišenoj izvedbi da se može ugraditi bazni element. U ormarić se ugrađuje regulator diferencijalnog tlaka, bez mjernih spojnica, kombinirani automatski balans ventil.</t>
  </si>
  <si>
    <t>za 7 krugova; automatski balans ventil DN20</t>
  </si>
  <si>
    <t>za 4 kruga; automatski balans ventil DN20</t>
  </si>
  <si>
    <t>za 6 krugova; automatski balans ventil DN20</t>
  </si>
  <si>
    <t xml:space="preserve">Dobava i ugradnja baznih elemenata 230V (tzv. terminalne letve) za min. 6 zona. </t>
  </si>
  <si>
    <t>Dobava i ugradnja  kanalnog ventilokonvektora dvocjevne izvedbe, zajedno sa spojnim i montažnim materijalom. U cijenu uključiti prihvat na strop, zaporne ventile i troputni ventil s pogonom te fleksibilne cijevi za spoj na instalaciju. NAPOMENA: Kanali i rešetke za ventilokonvektor obuhvaćeni su u dijelu ventilacije.</t>
  </si>
  <si>
    <r>
      <t xml:space="preserve">grijanje - 45/40/20°C -min/sred/maks: 4.10/5.56/6.27kW </t>
    </r>
    <r>
      <rPr>
        <sz val="9"/>
        <color theme="1"/>
        <rFont val="Calibri"/>
        <family val="2"/>
      </rPr>
      <t>±</t>
    </r>
    <r>
      <rPr>
        <sz val="9"/>
        <color theme="1"/>
        <rFont val="Arial"/>
        <family val="2"/>
        <charset val="238"/>
      </rPr>
      <t>10%
hlađenje - 7/12/27°C -min/sred/maks: 3.85/4.97/5.47kW ±10%
pad tlaka (hlađenje, srednji učin): 850l/h (maks. dp=25kPa)
priključna snaga: maks. 150W (230V/1f/50Hz)</t>
    </r>
  </si>
  <si>
    <t>Dobava i ugradnja upravljačke  jedinica za ventilokonvektore s ugrađenim temperaturnim osjetnikom za upravljanje radom grijanja i hlađenja terminalnih jedinica i regulaciju na strani vode. Sklop osigurava: regulaciju sobne temperature preko ON/OFF ventila, ručno i automatsko biranja brzine vrtnje ventilatora (3 brzine), ručno prebacivanje moda ljeto/zima, mogućnost postavljanja tjednog programa, režimi rada: isključeno ili stanje pripravnosti, ručni i automatski način rada.</t>
  </si>
  <si>
    <t>Dobava i ugradnja balansirajućih ventila s mjernim spojnicama (tlačno neovisni balans i regulacijski ventil), za ugradnju na ventilokonvektor i vodene izmjenjivače rekuperatora</t>
  </si>
  <si>
    <t>DN25</t>
  </si>
  <si>
    <t>Ugradnja revizionih poklopci 40x40cm, zajedno s montažnim priborom. U cijenu uključiti izradu prodora u spuštenom stropu te sanaciju nakon ugradnje.</t>
  </si>
  <si>
    <t>Dobava i ugradnja split klima uređaja, s ovjesnim, montažnim i spojnim priborom. U cijenu uključiti tlačenje i vakuumiranje sustatva te puštanje u pogon.</t>
  </si>
  <si>
    <t xml:space="preserve">Q_hl (A35/A27)=3.51kW ±10%
Q_gr (A7/A20)=3.81kW ±10%
prosječni uvjeti: min. SCOP=4.0, SEER=6.8
radni medij: R32
priključci: Cu ∅6.35/Ø9.52
priključna snaga - vanjska jedinica: maks. 2kW (230V/1f/50Hz)
priključna snaga - unutarnja jedinica: maks. maks. 50W (230V/1f/50Hz)
</t>
  </si>
  <si>
    <t>Dobava i ugradnja predizoliranih bakrenih cijevi za povezivanje unutarnje i vanjske jedinice dizalice topline i split klima uređaja, zajedno sa spojnim i montažnim materijelom.</t>
  </si>
  <si>
    <t>Φ6.35</t>
  </si>
  <si>
    <t>Φ9.52</t>
  </si>
  <si>
    <t>Φ15.88</t>
  </si>
  <si>
    <t>punjenje sustava omekšanom vodom 300litara i odzračivanje sustava</t>
  </si>
  <si>
    <t>Izrada natpisa za označavanje  nove opreme i instalacije te strelica za smjer kretanja medija.</t>
  </si>
  <si>
    <t xml:space="preserve">Dobava i ugradnja ventilacijske jedinice za ugradnju pod strop. Opremljena je EC ventilatorima, 100% automatski bypass, filtracija na tlaku i odsisu, fleksibilni spoj na svim priključcima, plastični protusmjerni izmjenjivač, ugrađeni izmjenjivač s grupom koja sadrži pumpu i troputni/četveroputni miješajući ventil s pogonom, integrirani ili vanjski CO2 i RH osjetnici. Odleđivanje izmjenjivača vrši se disbalansom protoka odsisa i dobava zraka.
NAPOMENA: Uređaj radi kao cirkulacijska jedinica prema zadanoj sobnoj temperaturi za grijanje/hlađenje te postavljenoj temperaturi zraka, koji se ubacuje u prostor, a prema CO2 i RH osjetnicima regulira bypass klapnu kako bi se održavala željena kvaliteta zraka u prostoru.
</t>
  </si>
  <si>
    <t>Filtar na dovodu zraka: min. M5</t>
  </si>
  <si>
    <t>vršni protok (hlađenje i grijanje): 500m3/h ±10% (min. dp=150Pa)
traženi protok za rekuperaciju: min. 325m3/h
efikasnost rekuperacije:
zima - To=-15°C, Ti=20°C: min. 88%
ljeto - To=32°C, Ti=25°C: min. 79% 
vodeni izmjenjivač s pumpnom grupom:
hlađenje - 7/12/27°C: min. 2.5kW (qv=450l/h (maks. dp=25kPa), qz=500m3/h±10%)
priključci: ∅200 / 250x200mm (fleksibilno)
priključna snaga: maks. 0.5kW (230V/1f/50Hz)</t>
  </si>
  <si>
    <t>Unutarnji osjetnici:
Osjetnik temperature vanjskog zraka
Osjetnik temperature dovodnog zraka
Osjetnik temperature odvodnog zraka
Osjetnik temperature ispušnog zraka
Osjetnik tlaka dovodnog filtra: 0 - 500 Pa (on / off)
Osjetnik tlaka odvodnog filtra: 0 - 500 Pa (on / off)
Vanjski osjetnici:
Osjetnik temperature kanala
CO2 kanalni osjetnik
Kanalni osjetnik za rel. vlagu
Pokretači:
Zaklopka bypass: otvori - zatvori, 3-točke</t>
  </si>
  <si>
    <r>
      <t xml:space="preserve">Ø200; L=500mm </t>
    </r>
    <r>
      <rPr>
        <sz val="9"/>
        <rFont val="Calibri"/>
        <family val="2"/>
      </rPr>
      <t>±</t>
    </r>
    <r>
      <rPr>
        <sz val="9"/>
        <rFont val="Arial"/>
        <family val="2"/>
        <charset val="238"/>
      </rPr>
      <t>100m</t>
    </r>
  </si>
  <si>
    <r>
      <t xml:space="preserve">Ø200; L=1000mm </t>
    </r>
    <r>
      <rPr>
        <sz val="9"/>
        <rFont val="Calibri"/>
        <family val="2"/>
      </rPr>
      <t>±</t>
    </r>
    <r>
      <rPr>
        <sz val="9"/>
        <rFont val="Arial"/>
        <family val="2"/>
        <charset val="238"/>
      </rPr>
      <t>100m</t>
    </r>
  </si>
  <si>
    <r>
      <t xml:space="preserve">Ø250; L=500mm </t>
    </r>
    <r>
      <rPr>
        <sz val="9"/>
        <rFont val="Calibri"/>
        <family val="2"/>
      </rPr>
      <t>±</t>
    </r>
    <r>
      <rPr>
        <sz val="9"/>
        <rFont val="Arial"/>
        <family val="2"/>
        <charset val="238"/>
      </rPr>
      <t>100m</t>
    </r>
  </si>
  <si>
    <r>
      <t xml:space="preserve">Ø250; L=1000mm </t>
    </r>
    <r>
      <rPr>
        <sz val="9"/>
        <rFont val="Calibri"/>
        <family val="2"/>
      </rPr>
      <t>±</t>
    </r>
    <r>
      <rPr>
        <sz val="9"/>
        <rFont val="Arial"/>
        <family val="2"/>
        <charset val="238"/>
      </rPr>
      <t>100m</t>
    </r>
  </si>
  <si>
    <r>
      <t xml:space="preserve">Ø315; L=500mm </t>
    </r>
    <r>
      <rPr>
        <sz val="9"/>
        <rFont val="Calibri"/>
        <family val="2"/>
      </rPr>
      <t>±</t>
    </r>
    <r>
      <rPr>
        <sz val="9"/>
        <rFont val="Arial"/>
        <family val="2"/>
        <charset val="238"/>
      </rPr>
      <t>100m</t>
    </r>
  </si>
  <si>
    <t xml:space="preserve">Dobava i ugradnja aluminijske rešetke s dva reda podesivih lamela, zajedno sa svim spojnim i montažnim materijalom.
</t>
  </si>
  <si>
    <t>dimenzije: 425x225mm ±10%</t>
  </si>
  <si>
    <t>dimenzije: 625x225mm ±10%</t>
  </si>
  <si>
    <t>dimenzije: 825x225mm ±10%</t>
  </si>
  <si>
    <t>Dobava i ugradnja okruglih spiro ventilacijskih cijevi za dovod/odvod zraka, zajedno s koljenima, proširenjima i T komadima te komplet s brtvenim, ovjesnim i spojnim materijalom. U cijenu uračunati izolaciju min. 13mm s parnom branom. Obračun prema stvarnim količinama.</t>
  </si>
  <si>
    <t>Izrada krovnih lula s mrežicom protiv insekata.</t>
  </si>
  <si>
    <t xml:space="preserve">Dobava i ugradnja pravokutnih ventilacijskih cijevi za dovod/odvod zraka prema projektu, komplet s brtvenim, ovjesnim i spojnim materijalom. </t>
  </si>
  <si>
    <t>Dobava i ugradnja izolacije min. 13mm u pločama za izolacije ventilacijskih kanala tlačnog voda.</t>
  </si>
  <si>
    <t>Dobava i ugradnja protušnih ventilacijskih žaluzina, s mrežicom protiv insekata sa stražne strane.</t>
  </si>
  <si>
    <t>dimenzije: 350x300mm ±10%</t>
  </si>
  <si>
    <t>dimenzije: 550x300mm ±10%</t>
  </si>
  <si>
    <t>dimenzije: 750x300mm ±10%</t>
  </si>
  <si>
    <t>Dobava i ugradnja usisne rešetke s jednim redom nepomičnih lamela i mrežicom protiv insekata, zajedno sa spojnim i montažnim priborom.</t>
  </si>
  <si>
    <t>dimenzije: 625x325mm ±10%</t>
  </si>
  <si>
    <t>425x225mm</t>
  </si>
  <si>
    <t>625x225mm</t>
  </si>
  <si>
    <t>825x225mm</t>
  </si>
  <si>
    <t>400x200mm</t>
  </si>
  <si>
    <t>350x300mm</t>
  </si>
  <si>
    <t>550x300mm</t>
  </si>
  <si>
    <t>750x300mm</t>
  </si>
  <si>
    <t>Ugradnja revizionih poklopci 40x40cm odnosno prema preporuci proizvođača rekuperatora, zajedno s montažnim priborom. U cijenu uključiti izradu prodora u spuštenom stropu te sanaciju nakon ugradnje.</t>
  </si>
  <si>
    <t>Dobava i ugradnja protupožarnih zaklopki s automatskim zatvaranjem na temperaturi od 72°C te ponovnom motornom aktivacijom (230V). U cijenu uključiti spojni i montažni pribor</t>
  </si>
  <si>
    <t>Dobava i ugradnja nepovratnih klapni za ugradnju u spiro kanala, zajedno sa spojnim mi montažnim priborom.</t>
  </si>
  <si>
    <t>Φ200</t>
  </si>
  <si>
    <t>Balansiranje sustava</t>
  </si>
  <si>
    <t>Dobava/izrada  polazno povratnog razdjelnika, zajedno sa spojnim i montažnim materijalom. Izolacija: FEF  min. 19mm (parna brana (μ&gt;7000)). U cijenu uključiti i noge se postavljanje na pod te montažni pribor. Tijelo razdjelnika unutarnja cijev DN65, vanjska DN100, duljina L=1000mm</t>
  </si>
  <si>
    <t>vršni protok (hlađenje i grijanje): 800m3/h ±10%(min. dp=150Pa)
traženi protok za rekuperaciju: min. 725m3/h
efikasnost rekuperacije:
zima - To=-15°C, Ti=20°C: min. 87%
ljeto - To=32°C, Ti=25°C: min. 78% 
vodeni izmjenjivač s pumpnom grupom:
hlađenje - 7/12/27°C: min. 3.9kW (qv=650l/h (maks. dp=20kPa), qz=800m3/h±10%)
priključci: ∅250 / 350x200mm (fleksibilno)
priključna snaga: maks. 1kW (230V/1f/50Hz)</t>
  </si>
  <si>
    <t xml:space="preserve">Strojni iskop tla  na trasi, u materijalu kategorije "C", prema odredbama projekta s utovarom u prijevozno sredstvo. Rad se mjeri u kubičnim metrima stvarno iskopanog materijala, mjereno u sraslom stanju, a u jediničnu cijenu uračunati su svi radovi na iskopu materijala sa utovarom u prijevozna sredstva, radovi na uređenju i čišćenju pokosa od labilnih blokova i rastresitog materijala, planiranje iskopanih i susjednih površina. </t>
  </si>
  <si>
    <r>
      <t>Izrada nosivog sloja (Ms≥80 MN/m</t>
    </r>
    <r>
      <rPr>
        <vertAlign val="superscript"/>
        <sz val="9"/>
        <rFont val="Arial"/>
        <family val="2"/>
        <charset val="238"/>
      </rPr>
      <t>2</t>
    </r>
    <r>
      <rPr>
        <sz val="9"/>
        <rFont val="Arial"/>
        <family val="2"/>
        <charset val="238"/>
      </rPr>
      <t xml:space="preserve"> vatrogasni pristup i Ms≥60 MN/m</t>
    </r>
    <r>
      <rPr>
        <vertAlign val="superscript"/>
        <sz val="9"/>
        <rFont val="Arial"/>
        <family val="2"/>
        <charset val="238"/>
      </rPr>
      <t>2</t>
    </r>
    <r>
      <rPr>
        <sz val="9"/>
        <rFont val="Arial"/>
        <family val="2"/>
        <charset val="238"/>
      </rPr>
      <t xml:space="preserve"> pješačke površine) od prirodnog kamenog materijala, najvećeg zrna 63 mm, debljine 40 cm na vatrogasnom pristupu i 35 cm na pješačkim površinama.  U cijenu je uključena dobava materijala, utovar, prijevoz, i ugradnja (strojno razastiranje, planiranje i zbijanje do traženog modula stišljivosti ili stupnja zbijenosti) na uređenu i preuzetu podlogu. Obračun je po m</t>
    </r>
    <r>
      <rPr>
        <vertAlign val="superscript"/>
        <sz val="9"/>
        <rFont val="Arial"/>
        <family val="2"/>
        <charset val="238"/>
      </rPr>
      <t>3</t>
    </r>
    <r>
      <rPr>
        <sz val="9"/>
        <rFont val="Arial"/>
        <family val="2"/>
        <charset val="238"/>
      </rPr>
      <t xml:space="preserve"> ugrađenog materijala u zbijenom stanju. </t>
    </r>
  </si>
  <si>
    <t xml:space="preserve">Opločenje pješačkih površina betonskim elemetima - betonskim opločnicima dimenzija 20x20x6 cm. Elemente polagati na sloj drobljenog kamena granulacije 4/8 mm. Nakon postavljanja elemente zasuti kremenim pijeskom  metenjem zapuniti spojnice  i uvaljati. Obračun po m2 postavljenih elemenata. Stavka sadrži nabavu, dobavu i postavu betonskih elemenata, uključivo i nabava, doprema  razastiranje drobljenog kamena i pijeska. </t>
  </si>
  <si>
    <t xml:space="preserve">Dobava, doprema i ugradnja drenažnog šljunka oko objekta, granulacije 16-32 mm, u sloju 4-6 cm. U cijenu uključiti dobavu dopremu i ugradnju vodopropusne folije ispod drenažnog šljunka. </t>
  </si>
  <si>
    <t>drenažne cijevi DX-160</t>
  </si>
  <si>
    <t>Pinus nigra - Crni bor</t>
  </si>
  <si>
    <r>
      <t>Izrada elaborata izvedenog stanja i unos u katastar. Obračun je po kompletu trase u skladu s projektom (700,00 m</t>
    </r>
    <r>
      <rPr>
        <vertAlign val="superscript"/>
        <sz val="9"/>
        <rFont val="Arial"/>
        <family val="2"/>
        <charset val="238"/>
      </rPr>
      <t>2</t>
    </r>
    <r>
      <rPr>
        <sz val="9"/>
        <rFont val="Arial"/>
        <family val="2"/>
        <charset val="238"/>
      </rPr>
      <t xml:space="preserve">  pješačke i zelene površine) </t>
    </r>
  </si>
  <si>
    <t>REKONSTRUKCIJA (DOGRADNJA)
OSNOVNE ŠKOLE IVANOVEC</t>
  </si>
  <si>
    <t>TROŠKOVNIK RADOVA</t>
  </si>
  <si>
    <t>k.č.br. 96/59; k.o. Ivanovec</t>
  </si>
  <si>
    <t>Ivanovec</t>
  </si>
  <si>
    <t>NI-151/2025</t>
  </si>
  <si>
    <t>Čakovec,  6.2025</t>
  </si>
  <si>
    <r>
      <t>Dobava i ugradnja čelične rešetke prema projektu dizala. Minimalna površina otvora 765 cm</t>
    </r>
    <r>
      <rPr>
        <vertAlign val="superscript"/>
        <sz val="9"/>
        <rFont val="Arial"/>
        <family val="2"/>
        <charset val="238"/>
      </rPr>
      <t>2</t>
    </r>
    <r>
      <rPr>
        <sz val="9"/>
        <rFont val="Arial"/>
        <family val="2"/>
        <charset val="238"/>
      </rPr>
      <t>. U cijenu uključit sav rad, materijal, sve do potpune gotovosti.</t>
    </r>
  </si>
  <si>
    <t>GRAĐEVINSKO-OBRTNIČKI RADOVI</t>
  </si>
  <si>
    <r>
      <t>Obračun po m</t>
    </r>
    <r>
      <rPr>
        <vertAlign val="superscript"/>
        <sz val="9"/>
        <rFont val="Arial"/>
        <family val="2"/>
      </rPr>
      <t>3</t>
    </r>
    <r>
      <rPr>
        <sz val="9"/>
        <rFont val="Arial"/>
        <family val="2"/>
      </rPr>
      <t xml:space="preserve"> ugrađenog betona.</t>
    </r>
  </si>
  <si>
    <t>U stavku uključena je njega betona i vibriranje betona sa svim potrebnim prethodnim pripremama, te izrada, dobava i montaža oplate s podupiranjem visine do 3,50 m</t>
  </si>
  <si>
    <t>U stavku uključena je njega betona i vibriranje betona sa svim potrebnim prethodnim pripremama, te izrada, dobava i montaža oplate s podupiranjem visine do 3,50 m.</t>
  </si>
  <si>
    <t>- dimenzija 325/260 cm</t>
  </si>
  <si>
    <t xml:space="preserve">Izrada, dobava i RAL montaža protupožarne aluminijske stolarije sa svim navedenim pripadajućim elementima. </t>
  </si>
  <si>
    <t>Ležeći žlijeb - postojeće krovište</t>
  </si>
  <si>
    <t>VANJSKI VODOVOD</t>
  </si>
  <si>
    <t>Zatrpavanje rova materijalom od iskopa, u slojevima od 30,0 cm, uz istovremeno obilno močenje i nabijanje svakog sloja nasutog materijala ručnim odnosno strojnim nabijačima, Ms=40 MN/m2.</t>
  </si>
  <si>
    <t>Odvoz materijala preostalog od iskopa na gradsku deponiju udaljenu 15 km. U cijeni utovar materijala na kamion, istovar i planiranje na deponiji.</t>
  </si>
  <si>
    <t>1.1.7.</t>
  </si>
  <si>
    <t>1.1.7.1.</t>
  </si>
  <si>
    <t>1.1.7.2.</t>
  </si>
  <si>
    <t>1.1.8.</t>
  </si>
  <si>
    <t>1.2.2.1.</t>
  </si>
  <si>
    <t>1.2.2.2.</t>
  </si>
  <si>
    <t>1.2.2.3.</t>
  </si>
  <si>
    <t>PE luk 90º DN63</t>
  </si>
  <si>
    <t>1.2.2.4.</t>
  </si>
  <si>
    <t>E-PE-HD DN63/50</t>
  </si>
  <si>
    <t>1.2.2.5.</t>
  </si>
  <si>
    <t>E-PE-HD DN90/80</t>
  </si>
  <si>
    <t>1.2.3.1.</t>
  </si>
  <si>
    <t>"T" komad – ogranak s prirubnicama DN 80/50</t>
  </si>
  <si>
    <t>1.2.3.2.</t>
  </si>
  <si>
    <t>"T" komad – ogranak s prirubnicama DN 80/80</t>
  </si>
  <si>
    <t>1.2.3.3.</t>
  </si>
  <si>
    <t>N komad  DN80</t>
  </si>
  <si>
    <t>1.2.3.4.</t>
  </si>
  <si>
    <t>FF spojnica s prirubnicama DN 80, l=300 mm</t>
  </si>
  <si>
    <t>1.2.3.5.</t>
  </si>
  <si>
    <t>FF spojnica s prirubnicama DN 80, l=200 mm</t>
  </si>
  <si>
    <t>Dobava i montaža pocinčane cijevi.</t>
  </si>
  <si>
    <t>pocinčana cijev Ø50 mm</t>
  </si>
  <si>
    <t>Dobava i montaža ravnih propusnih ventila s ispustom.</t>
  </si>
  <si>
    <t>ravni propusni ventil s ispustom Ø50</t>
  </si>
  <si>
    <t>1.2.10.</t>
  </si>
  <si>
    <t>1.2.11.</t>
  </si>
  <si>
    <t xml:space="preserve">Zatvaranje dotoke vode u vodovodnu instalaciju i pražnjenje cjevovoda prije rezanja istog za izvedbu nadzemnog hidranta i priključka unutarnje hidrantske mreže. </t>
  </si>
  <si>
    <t>1.2.11.1.</t>
  </si>
  <si>
    <t xml:space="preserve">zatvaranje glavnog ventila </t>
  </si>
  <si>
    <t>1.2.11.2.</t>
  </si>
  <si>
    <t>pražnjenje cjevovoda</t>
  </si>
  <si>
    <t>1.2.11.3.</t>
  </si>
  <si>
    <t>Uklanjanje LŽ poklopaca dim. 60x60 cm sa postojećih revizijskih okana i postojećih sabirnih jama. U cijeni stavke odvoz sa zbrinjavanjem materijala na deponiju.</t>
  </si>
  <si>
    <t>Strojni i ručni iskop rova u tlu C ktg. na mjestu razgrađivanja postojećih revizijskih okana  i uklanjanja postojećih cijevi odvodnje na dubini do 2,00 m. Iskopani materijal odbacivati na udaljenost preko 1,0 m od bočne ivice rova, da se spriječi urušavanje iskopanog materijala u rov. Višak materijala deponirati na gradilišnoj deponiji sa razvrstavanjem materijala za ugradnju nakon razgrađivanja. U cijeni stavke crpljenje podzemne vode za potrebe izvedbe radova i razupiranje rova.</t>
  </si>
  <si>
    <t>2.1.2.1.</t>
  </si>
  <si>
    <t>2.1.2.2.</t>
  </si>
  <si>
    <t>Strojno i ručno rušenje i uklanjanje postojećih PVC cijevi različitih profila. U cijeni stavke odvoz sa zbrinjavanjem materijala na deponiju.</t>
  </si>
  <si>
    <t>Strojno i ručno rušenje i uklanjanje postojećih betonskih revizijskih okana izrađenih od armiranog betona razgrađivanjem betona i armature različitih dimenzija. U cijeni stavke odvoz sa zbrinjavanjem materijala na deponiju.</t>
  </si>
  <si>
    <t>gornja ploča deb. 15-20 cm</t>
  </si>
  <si>
    <t>betonski zidovi deb. 20 - 30 cm</t>
  </si>
  <si>
    <t>donja betonska ploča deb. 20 - 30 cm</t>
  </si>
  <si>
    <t>Zatrpavanje rova na mjestu razgrađenih revizijskih okana i cijevi odvodnje  materijalom od iskopa, u slojevima od 30,0 cm, uz istovremeno obilno močenje i nabijanje svakog sloja nasutog materijala ručnim odnosno strojnim nabijačima, Ms=90 MN/m2.</t>
  </si>
  <si>
    <t>2.1.5.1.</t>
  </si>
  <si>
    <t>2.1.5.2.</t>
  </si>
  <si>
    <t>Strojno čišćenje i pranje postojećih  kanalizacijski cijevi pod pritiskom, te CCTV snimanje iste.</t>
  </si>
  <si>
    <t xml:space="preserve">strojno pranje </t>
  </si>
  <si>
    <t>CCTV snimanje</t>
  </si>
  <si>
    <t>Zatrpavanje rova materijalom od iskopa, u slojevima od 30,0 cm, uz istovremeno obilno močenje i nabijanje svakog sloja nasutog materijala ručnim odnosno strojnim nabijačima, zbijenost Ms=40 MN/m2.</t>
  </si>
  <si>
    <t>Dobava i montaža tipskih PE revizijskih okana s konusnim završetkom (elementi okna - baza, tijelo i konus). Baza okna izrađena sa priključnim elementima za cijevi prema specifikaciji.  Veličina okna Ø60 - Ø80 cm različitih dubina. Revizijsko okno postavlja se na podložni beton klase C16/20, debljine 20 cm, a okrugli LŽ poklopci Ø60 cm na betonski prsten C20/25 debljine 20 cm. U cijeni okna penjalice.</t>
  </si>
  <si>
    <t>revizijsko okno Ø 80 cm dubine 1,00 do 1,50 m</t>
  </si>
  <si>
    <t>revizijsko okno 60x60 cm dubine do 1,40  m</t>
  </si>
  <si>
    <t>revizijsko okno 60x90 cm dubine do 1,40  m</t>
  </si>
  <si>
    <t>revizijsko okno 60x160 cm dubine 1,50  m</t>
  </si>
  <si>
    <t>Izvedba spoja na postojeće revizijsko okno i obrada spoja.</t>
  </si>
  <si>
    <t>DN 160</t>
  </si>
  <si>
    <t>2.4.1.</t>
  </si>
  <si>
    <t>2.4.1.1.</t>
  </si>
  <si>
    <t>2.4.1.2.</t>
  </si>
  <si>
    <t>2.4.1.3.</t>
  </si>
  <si>
    <t>2.4.1.4.</t>
  </si>
  <si>
    <t>2.4.1.5.</t>
  </si>
  <si>
    <t>2.4.1.6.</t>
  </si>
  <si>
    <t>2.4.1.7.</t>
  </si>
  <si>
    <t>2.4.1.8.</t>
  </si>
  <si>
    <t>2.4.1.9.</t>
  </si>
  <si>
    <t>2.4.1.10.</t>
  </si>
  <si>
    <t>2.4.1.11.</t>
  </si>
  <si>
    <t>2.4.1.12.</t>
  </si>
  <si>
    <t>2.4.2.</t>
  </si>
  <si>
    <t>Nabava, doprema i polaganje PVC kanalizacijskih cijevi i fazonskih komada klase SN4 s potrebnim spojnim i brtvenim materijalom za izradu  preusmjerenja kanalizacije za vrijeme izvedbe radova. U cijeni stavke montaža i demontaža te ponova montaža .</t>
  </si>
  <si>
    <t>2.4.2.1.</t>
  </si>
  <si>
    <t>2.4.2.2.</t>
  </si>
  <si>
    <t>2.4.3.</t>
  </si>
  <si>
    <t>2.4.4.</t>
  </si>
  <si>
    <t>2.4.5.</t>
  </si>
  <si>
    <t xml:space="preserve">Izrada betonskog slivnika Ø 500 mm, nosivosti rešetke 400 kN. Izrada betonskog slivnika s betonskim temeljem. Betonske cijevi moraju biti atestirane, a njihovu upotrebu odobrava nadzorni inženjer. Radovi uključuju iskop materijala uz svu potrebnu zaštitu stabilnosti jame, izrada temeljne ploče slivnika betonom klase prema projektu sa aditivima za nepropusnost, dobava, doprema i ugradnja gotovih betonskih cijevi dužine 2,50 m, izrada betonske obloge slivnika, izrada jednostrane oplate oko bet. cijevi u cilju izrade bet. obloge klase betona i debljine sloja prema detalju u projektu sa aditivima za nepropusnost, probijanje zidova betonskih okana za priključne cijevi, nabava i ugradnja lijevano - željeznih kanalskih rešetki u betonski rasteretni okvir, zatrpavanje materijalom iz iskopa i drugi radovi potrebni za potpuno dovršenje slivnika. U cijenu je uračunat sav rad i materijal za potpuno dovršenje posla. Obračun se vrši po kom izvedenog slivnika s rešetkom i pjeskarenom spojnicom za spajanje betonskog slivnika. </t>
  </si>
  <si>
    <t>2.4</t>
  </si>
  <si>
    <r>
      <t>prodor veličine od 0,0 do 0,04 m</t>
    </r>
    <r>
      <rPr>
        <vertAlign val="superscript"/>
        <sz val="9"/>
        <color theme="1"/>
        <rFont val="Arial"/>
        <family val="2"/>
        <charset val="238"/>
      </rPr>
      <t>2</t>
    </r>
  </si>
  <si>
    <t xml:space="preserve"> Ø 125 mm (cijevi 80 mm)</t>
  </si>
  <si>
    <t xml:space="preserve"> Ø 110 mm (cijevi  85 mm)</t>
  </si>
  <si>
    <t>Otvaranje zida štemanjem ili šlicanjem na mjestu izrade priključka na hladnu sanitarnu vodu u postojećem sanitarnom čvoru. Na mjestu spoja ugradnja ravnog propusnog ventila i inox vratašca prema posebnoj stavci.</t>
  </si>
  <si>
    <t>Dobava i montaža čeličnih pocinčanih cijevi za vodovod komplet s pocinčanim fitinzima te spojnim i brtvenim materijalom. Cijevi montirati u šlicu zida građevine, zidnim usjecima i probojima te vidljivo ispod stropa građevine. Cijevi se pričvršćuju limenim obujmicama sa plutenim podmetačima na svakih 1 metar, a o strop vješaju odgovarajučim ovjesima i obujmicama sa gumenom brtvom. U cijeni sve komplet do potpune funkcionalnosti, cijevi, fitinzi (obujmice sa gumenim podloškom, matice, vijci i navojna šipka).</t>
  </si>
  <si>
    <t>cijevi ø50 mm</t>
  </si>
  <si>
    <t>S6 (12 JG)</t>
  </si>
  <si>
    <t>Izvedba protupožarnog brtvljenja na prolazu čelične pocinčane cijevi za protupožarnu vodu kroz betonski strop/zid na granici požarnog sektora. Protupožarno brtvljenje izvesti za trajnost vatrootpornosti od 90 minuta sa vatrozaštitnom masom. Uz svaki brtvljeni prolaz postaviti odgovarajuću natpisnu pločicu za označavanje. Dimenzija otvora na prolazu cijevi mora biti takve veličine da protupožarni materijal ispuni min. 40% površine otvora. U cijeni stavke sve komplet do potpune funkcionalnosti.</t>
  </si>
  <si>
    <t>čelična pocinčana cijev ø50 mm</t>
  </si>
  <si>
    <t>1/ razvod pod stropom</t>
  </si>
  <si>
    <t>2/ razvod u podu i zidu</t>
  </si>
  <si>
    <t>DN25 mm - toplinska izolacija 13 mm</t>
  </si>
  <si>
    <t>DN32 mm - toplinska izolacija 19 mm</t>
  </si>
  <si>
    <t>DN40 mm - toplinska izolacija 19 mm</t>
  </si>
  <si>
    <t>Izvedba spoja na postojeće instalacije sanitarne vode.</t>
  </si>
  <si>
    <t xml:space="preserve">DN40 mm </t>
  </si>
  <si>
    <t>Izvedba protupožarnog brtvljenja na prolazu plastična cijevi (d20-d40) za sanitarnu vodu kroz betonski strop na granici požarnog sektora. Protupožarno brtvljenje izvesti za trajnost vatrootpornosti od 90 minuta sa vatrozaštitnom masom. Uz svaki brtvljeni prolaz postaviti odgovarajuću natpisnu pločicu za označavanje. Dimenzija otvora na prolazu cijevi mora biti takve veličine da protupožarni materijal ispuni min. 40% površine otvora.U cijeni stavke sve komplet do potpune funkcionalnosti.</t>
  </si>
  <si>
    <t>d40</t>
  </si>
  <si>
    <t>Dobava i montaža PVC SN4  kanalizacijskih cijevi i fazonskih komada za kućnu kanalizaciju , spajanje pomoću gumene brtve.</t>
  </si>
  <si>
    <t xml:space="preserve">Krajnje izvode preporuča se odmah spojiti u revizijska okna koja se izvode predhodno i izvesti blokadu u revizijkom oknu balonom za ispitivanje vodonepropusnosti. Predmetni uvjet izvedbe instalacije izvođač radova može prilagoditi svojoj tehnologiji uz uvjet da se radovi na izvedni betonskih radova ne smiju se izvoditi da kanalizacijske cijevi nisu pod vodom. </t>
  </si>
  <si>
    <t>luk 45º DN 200</t>
  </si>
  <si>
    <t>B/ VERTIKALNI DIO ODVODNJE</t>
  </si>
  <si>
    <t>revizija DN 50</t>
  </si>
  <si>
    <t>revizija DN75</t>
  </si>
  <si>
    <t>Izvedba zaštitne izolacije cjevovoda odvodnje – vertikalni dio odvodnje i razvod pod stropom, teško gorivom toplinskom izolacijom debljine 9 mm za sprečavanja kondenzacije, reakcije na požar B1.</t>
  </si>
  <si>
    <t>C/ RAZVOD U PODU I U ZIDU I ODVOD KONDENZATA</t>
  </si>
  <si>
    <t>'S'' sifon DN 50</t>
  </si>
  <si>
    <t>Izvedba zaštitne izolacije kanalizacije u podu i u zidu, teško gorivom toplinskom izolacijom debljine 9 mm za sprečavanja kondenzacije, reakcije na požar B1, samogasiv, nekapajući, ne prenosi vatru.</t>
  </si>
  <si>
    <t>Dobava i montaža podžbuknog sifona za odvodnju kondenzata.</t>
  </si>
  <si>
    <t xml:space="preserve">horizontalni odvod DN 110 </t>
  </si>
  <si>
    <t>Izvedba protupožarnog brtvljenja na prolazu plastična cijevi (d50-d110) za kanalizaciju kroz betonski strop na granici požarnog sektora i protupožarne obujmice. Protupožarno brtvljenje izvesti za trajnost vatrootpornosti od 90 minuta sa vatrozaštitnom masom. Uz svaki brtvljeni prolaz postaviti odgovarajuću natpisnu pločicu za označavanje. Dimenzija otvora na prolazu cijevi mora biti takve veličine da protupožarni materijal ispuni min. 40% površine otvora.U cijeni stavke sve komplet do potpune funkcionalnosti.</t>
  </si>
  <si>
    <t>Dobava i ugradnja visokokvalitetnog zidnog umivaonika -  dim. 60x43 cm. U stavci uključen i sav ostali pričvrsni i brtveni materijal potreban za montažu.</t>
  </si>
  <si>
    <t>Dobava i montaža ogledala u učionicama i kabinetima razredne nastave. Ogledala su visine 75 cm. Rubovi ogledala su brušeni. U cijeni kompletna ogledala sa svom potrebnom podkonstrukcijom. Prije narudžbe potrebno je provjeriti dimenzije.</t>
  </si>
  <si>
    <t>1.2.10.1</t>
  </si>
  <si>
    <t>1.2.10.2</t>
  </si>
  <si>
    <t>1.2.10.3</t>
  </si>
  <si>
    <t>1.2.10.4</t>
  </si>
  <si>
    <t xml:space="preserve">VANJSKA KANALIZACIJA </t>
  </si>
  <si>
    <t>Komplet funkcionalna izvedba s:</t>
  </si>
  <si>
    <t>Djelomično pokrivanje krovišta nakon postave dodatne hidroizolacije i ležećeg žlijeba (obračunato u drugim stavkama), prethodno uklonjenim pokrovom.</t>
  </si>
  <si>
    <t>Cijena uključuje utovar u kamion, odvoz i zbrinjavanje suvišnog razgrađenog materijala na reciklažnom dvorištu, zajedno sa svim pristojbama, udaljenom do 10 km, radnu skelu i zaštitnu ogradu.</t>
  </si>
  <si>
    <t>2.4.6.</t>
  </si>
  <si>
    <t>beton C25/30</t>
  </si>
  <si>
    <r>
      <t>prodor veličine od 0,04 do 0,09 m</t>
    </r>
    <r>
      <rPr>
        <vertAlign val="superscript"/>
        <sz val="9"/>
        <color theme="1"/>
        <rFont val="Arial"/>
        <family val="2"/>
        <charset val="238"/>
      </rPr>
      <t>2</t>
    </r>
  </si>
  <si>
    <t>rezanje cjevovoda Ø80 mm</t>
  </si>
  <si>
    <t>luk 90° DN 110</t>
  </si>
  <si>
    <t>luk 90° DN 160</t>
  </si>
  <si>
    <t>luk 45° DN 160</t>
  </si>
  <si>
    <t>luk 45° DN 200</t>
  </si>
  <si>
    <t>Dobava i montaža vratašca od nehrđajućeg čelika sa okvirom, bravica za zaključavanje vel. 20x30 cm.</t>
  </si>
  <si>
    <t>Dobava i montaža elemenata od nehrđajućeg čelika; konzola, šina i ovjesnog materijala za montažu cijevi.</t>
  </si>
  <si>
    <t>Dobava i montaža dvostrukog vodolovnog grla s mogućnošću prihvata na završni sloj krova, hidroizolaciju te horizontalni izljev prirubnica od nehrđajućeg čelika, grijač, hvatač lišća, nadogradni element 185/d100 mm prirubnica od nehrđajućeg čelika, uključivo podešavanje. U cijeni dobava i montaža zajedničkog termostata 10 C/+10C. U cijeni regulacija i automatika i sve komplet do potpune funkcionalnosti.</t>
  </si>
  <si>
    <t xml:space="preserve">Dobava i montaža vratašca od nehrđajućeg čelika s bravicom na zaključavanje, okvir i vratašca se ugrađuju na mjestu revizija veličine 20x30 cm. </t>
  </si>
  <si>
    <t>čepom i lančićem</t>
  </si>
  <si>
    <t>kutija za papirnate ručnike s pričvrsnim, brtvenim i spojnim materijalom potrebnim za ugradnju</t>
  </si>
  <si>
    <t>zidni držač i senzorska posuda za tekući sapun s pričvrsnim, brtvenim i spojnim materijalom potrebnim za ugradnju</t>
  </si>
  <si>
    <t>Brtvljenje na mjestima gdje kabel prolazi kroz zid između dva požarna sektora. Brtvljenje prodora dimenzija ca. 100x80mm (debljina zida do 30 cm). Stavka uključuje dobavu i postavljanje protupožarnih ploča i/ili vrećica ili drugog odgovarajućeg materijala, popunjavanje razmaka sredstvom za protupožarno brtvljenje i protupožarni premaz za instalacije  F90 i označiti u skladu s propisima.
- slobodni presjek prodora koji treba brtviti 50cm2</t>
  </si>
  <si>
    <t>(V2) Stropna nadgradna svjetiljka s direktnom distribucijom svjetlosti. Kućište izrađeno od aluminija, plastificirano epoksi prahom završne obrade u antracit sivoj boji. Stakleni difuzor otporan na udarce s trostrukom UV stabilizacijom. Svjetiljka se isporučuje s integriranom napojnom jedinicom. LED izvor svjetlosti.
Radni napon 230 [V]
Temperatura boje 3000 [K] ±100K
Faktor uzvrata boje minimalno CRI&gt;80 
Izlazni svjetlosni tok svjetiljke minimalno 1200 [lm]
Maksimalna ukupna snaga sustava 16 [W]
Minimalna efikasnost svjetiljke 75 [lm/W]
Snop svjetlosti 60°
Dimenzije svjetiljke: Ø87×126 [mm] ±10%
Led izvor klasifikacije maksimalno MacAdam 3 
Fotobiološka grupa rizika RG0
Klasa zaštite I 
Životni vijek minimalno 50 000h L80B20 
Stupanj zaštite minimalno IP66</t>
  </si>
  <si>
    <t>(V1) Zidna nadgradna svjetiljka s direktnom širokosnopnom distribucijom svjetlosti. Kućište izrađeno od aluminija, plastificirano epoksi prahom završne obrade u antracit sivoj boji. Polikarbonatni difuzor otporan na udarce s trostrukom UV stabilizacijom. Svjetiljka se isporučuje s integriranom napojnom jedinicom. LED izvor svjetla.
Radni napon 230 [V]
Temperatura boje 3000 [K]  ±100K
Faktor uzvrata boje minimalno CRI&gt;80 
Izlazni svjetlosni tok svjetiljke minimalno 1170 [lm]
Maksimalna ukupna snaga sustava 15 [W]
Minimalna efikasnost svjetiljke 82 [lm/W]
Dimenzije svjetiljke: 220×115×80 [mm]  ±10%
Klasa zaštite I 
Životni vijek minimalno 50 000h L80B20 
Stupanj zaštite minimalno IP66</t>
  </si>
  <si>
    <t>(V3) Stropna nadgradna svjetiljka s direktnom širokosnopnom distribucijom svjetlosti. Kućište izrađeno od polikarbonata, završne obrade u sivoj antracit boji. Uvučeni PMMA difuzor otporan na udarce s trostrukom UV stabilizacijom i završnim slojem. Svjetiljka se isporučuje s integriranom napojnom jedinicom. LED izvor svjetlosti.
Radni napon 230 [V]
Temperatura boje 3000 [K] ±100K
Faktor uzvrata boje minimalno CRI&gt;80 
Izlazni svjetlosni tok svjetiljke minimalno 1200 [lm]
Maksimalna ukupna snaga sustava 20 [W]
Minimalna efikasnost svjetiljke 60 [lm/W]
Dimenzije svjetiljke Ø330×55 [mm]  ±10%
Led izvor klasifikacije maksimalno MacAdam 3 
Fotobiološka grupa rizika RG0
Klasa zaštite II 
Životni vijek minimalno 50 000h L80B20 
Stupanj zaštite minimalno IP66</t>
  </si>
  <si>
    <t>ukupno sve stavke pod rednim brojem 3.1:</t>
  </si>
  <si>
    <t>ukupno sve stavke pod rednim brojem 3.2:</t>
  </si>
  <si>
    <r>
      <t xml:space="preserve">Dobava pristupne točke ("access pointa"), montaža na strop i spajanje. Povezivanje na mrežu: 1 Ethernet 10/100/1000 Ethernet priključak. Napajanja: Pasivni napon preko Ethernet (24V ili 48V), 0,5A Gigabit PoE adapter. </t>
    </r>
    <r>
      <rPr>
        <b/>
        <sz val="9"/>
        <rFont val="Arial"/>
        <family val="2"/>
        <charset val="238"/>
      </rPr>
      <t xml:space="preserve">Wi-Fi </t>
    </r>
    <r>
      <rPr>
        <sz val="9"/>
        <rFont val="Arial"/>
        <family val="2"/>
        <charset val="238"/>
      </rPr>
      <t>standardi: 802,11 a / b / g / n / ac.  Bežična sigurnost: WEP, WPA-PSK, WPA-Enterprise (WPA / WPA2, TKIP / AES).</t>
    </r>
  </si>
  <si>
    <t>Protupožarni ormar s ugrađenim zaokretnim djelomično ostakljenim vratima, cijeli u klasi T60
- izrada od čeličnog pocinčanog lima
- dimenzija za mogućnost  ugradnje vatrodojavne centrale iz stavke 5.1. i jednog javljača požara
- završna obrada plastifikacijom u boji RAL kataloga po specifika
- ostakljena vrata izvedena su protupožarnim staklom u klasi F60, 
- ugrađena protupožarna brava i cilindar s tri ključa</t>
  </si>
  <si>
    <t>modularni audio player, kućište za ugradnju kartica
profesionalni modularni audio sustav s kućištem za smještaj min. 4 kartice različitih izvora zvuka (istovremeni nezavisni rad svake pojedinačne kartice)   (kom 1)</t>
  </si>
  <si>
    <t>ukupno sve stavke pod rednim brojem 6.1.:</t>
  </si>
  <si>
    <t xml:space="preserve">Dobava i ugradnja dizala prema tehničkom opisu. Dizalo je namijenjeno za prijevoz osoba i tereta, prilagođeno za prijevoz osoba s invaliditetom i smanjene pokretljivosti. Vozno okno izvedeno je iz armirano-betonske konstrukcije, unutrašnjih tlocrtnih dimenzija min. 1700 mm x 1800 mm. </t>
  </si>
  <si>
    <t>Nosivost dizala je min. 630 kg (8 osoba), brzina vožnje min. 0,8 m/s - max. 1,00 m/s. Visina dizanja 3550 mm, dubina jame 1300 mm, nadvišenje 4440 mm.</t>
  </si>
  <si>
    <t>Dizalo ima 2 postaje, oba ulaza s iste strane. Pogon je električni bezreduktorski, frekvencijski reguliran, smješten u vrhu okna. Snaga elektromotora max. 6 kW, ovjes 2:1.</t>
  </si>
  <si>
    <t xml:space="preserve">Upravljanje: mikroprocesorsko, pozivno. Grupa upravljanja smještena je u gornjoj stanici. U slučaju nestanka stalnog napajanja električnom energijom dizalo je opremljeno uređajem za vožnju u stanicu. </t>
  </si>
  <si>
    <t>Kabina je dimenzija min. 1100 x 1400 mm, visine 2200 mm. Stranice kabine izvedene su iz nehrđajućeg čeličnog lima. Kabina je opremljena rukohvatom, ogledalom, protukliznom oblogom, LED rasvjetom, svjetlosnom zavjesom, upravljačkom kutijom, ventilatorom, dvosmjernim uređajem za komunikaciju koji omogućava stalni kontakt sa spasilačkom službom.</t>
  </si>
  <si>
    <t>Vrata kabine i vrata voznog okna su automatska teleskopska, posmična s dva krila, dim. svijetlog otvora 900 x 2000 mm. Vrata su izvedena iz nehrđajućeg čeličnog lima, u razredu vatrootpornosti EI 60.</t>
  </si>
  <si>
    <t>Ugraditi  PANIK BRAVU gdje je to projektim predviđeno, s unutarnje strane ugraditi PANIK LETVU/PANIK KVAKU na krila.</t>
  </si>
  <si>
    <r>
      <t>Protupožarna staklena stijena EI</t>
    </r>
    <r>
      <rPr>
        <vertAlign val="subscript"/>
        <sz val="9"/>
        <rFont val="Arial"/>
        <family val="2"/>
      </rPr>
      <t>2</t>
    </r>
    <r>
      <rPr>
        <sz val="9"/>
        <rFont val="Arial"/>
        <family val="2"/>
      </rPr>
      <t>60-C-Sm, POZ 3</t>
    </r>
  </si>
  <si>
    <r>
      <t>Protupožarna staklena stijena EI</t>
    </r>
    <r>
      <rPr>
        <vertAlign val="subscript"/>
        <sz val="9"/>
        <rFont val="Arial"/>
        <family val="2"/>
      </rPr>
      <t>2</t>
    </r>
    <r>
      <rPr>
        <sz val="9"/>
        <rFont val="Arial"/>
        <family val="2"/>
      </rPr>
      <t>60-C-Sm, POZ 2</t>
    </r>
  </si>
  <si>
    <r>
      <t>Obračun po m</t>
    </r>
    <r>
      <rPr>
        <vertAlign val="superscript"/>
        <sz val="9"/>
        <rFont val="Arial"/>
        <family val="2"/>
        <charset val="238"/>
      </rPr>
      <t>1</t>
    </r>
    <r>
      <rPr>
        <sz val="9"/>
        <rFont val="Arial"/>
        <family val="2"/>
        <charset val="238"/>
      </rPr>
      <t xml:space="preserve"> kompletno završene površine. Širina špalete do 30 cm</t>
    </r>
  </si>
  <si>
    <r>
      <t>Obračun po m</t>
    </r>
    <r>
      <rPr>
        <vertAlign val="superscript"/>
        <sz val="9"/>
        <rFont val="Arial"/>
        <family val="2"/>
        <charset val="238"/>
      </rPr>
      <t>2</t>
    </r>
    <r>
      <rPr>
        <sz val="9"/>
        <rFont val="Arial"/>
        <family val="2"/>
        <charset val="238"/>
      </rPr>
      <t xml:space="preserve"> tlocrtne površine krova.</t>
    </r>
  </si>
  <si>
    <r>
      <t>Obračun po m</t>
    </r>
    <r>
      <rPr>
        <vertAlign val="superscript"/>
        <sz val="9"/>
        <rFont val="Arial"/>
        <family val="2"/>
        <charset val="238"/>
      </rPr>
      <t>2</t>
    </r>
    <r>
      <rPr>
        <sz val="9"/>
        <rFont val="Arial"/>
        <family val="2"/>
        <charset val="238"/>
      </rPr>
      <t xml:space="preserve"> kose površine krovnih ploha.</t>
    </r>
  </si>
  <si>
    <r>
      <t>Traka je otporna na kemijske utjecaje, gljivice i bakterije te se ne skuplja. Volumen zraka između čepova je cca 5,3 l/m</t>
    </r>
    <r>
      <rPr>
        <vertAlign val="superscript"/>
        <sz val="9"/>
        <rFont val="Arial"/>
        <family val="2"/>
        <charset val="238"/>
      </rPr>
      <t>2</t>
    </r>
    <r>
      <rPr>
        <sz val="9"/>
        <rFont val="Arial"/>
        <family val="2"/>
        <charset val="238"/>
      </rPr>
      <t>, a otpornost na tlačnu silu veća od 200 kN/m</t>
    </r>
    <r>
      <rPr>
        <vertAlign val="superscript"/>
        <sz val="9"/>
        <rFont val="Arial"/>
        <family val="2"/>
        <charset val="238"/>
      </rPr>
      <t>2</t>
    </r>
    <r>
      <rPr>
        <sz val="9"/>
        <rFont val="Arial"/>
        <family val="2"/>
        <charset val="238"/>
      </rPr>
      <t xml:space="preserve">. </t>
    </r>
  </si>
  <si>
    <r>
      <t>Obračun za kompletan rad, materijal, pribor i skelu po m</t>
    </r>
    <r>
      <rPr>
        <vertAlign val="superscript"/>
        <sz val="9"/>
        <rFont val="Arial"/>
        <family val="2"/>
        <charset val="238"/>
      </rPr>
      <t>2</t>
    </r>
    <r>
      <rPr>
        <sz val="9"/>
        <rFont val="Arial"/>
        <family val="2"/>
        <charset val="238"/>
      </rPr>
      <t>.</t>
    </r>
  </si>
  <si>
    <r>
      <t>Obračun po m</t>
    </r>
    <r>
      <rPr>
        <vertAlign val="superscript"/>
        <sz val="9"/>
        <rFont val="Arial"/>
        <family val="2"/>
        <charset val="238"/>
      </rPr>
      <t>2</t>
    </r>
    <r>
      <rPr>
        <sz val="9"/>
        <rFont val="Arial"/>
        <family val="2"/>
        <charset val="238"/>
      </rPr>
      <t xml:space="preserve"> izvedenog zida.</t>
    </r>
  </si>
  <si>
    <r>
      <t xml:space="preserve">Spušteni strop prizemlja - </t>
    </r>
    <r>
      <rPr>
        <b/>
        <sz val="9"/>
        <rFont val="Arial"/>
        <family val="2"/>
        <charset val="238"/>
      </rPr>
      <t>akustične ploče</t>
    </r>
  </si>
  <si>
    <r>
      <t xml:space="preserve">Spušteni strop kata - </t>
    </r>
    <r>
      <rPr>
        <b/>
        <sz val="9"/>
        <rFont val="Arial"/>
        <family val="2"/>
        <charset val="238"/>
      </rPr>
      <t>akustične ploče</t>
    </r>
  </si>
  <si>
    <r>
      <t xml:space="preserve"> PROTUPOŽARNI PROZOR - EI</t>
    </r>
    <r>
      <rPr>
        <vertAlign val="subscript"/>
        <sz val="9"/>
        <rFont val="Arial"/>
        <family val="2"/>
        <charset val="238"/>
      </rPr>
      <t>2</t>
    </r>
    <r>
      <rPr>
        <sz val="9"/>
        <rFont val="Arial"/>
        <family val="2"/>
        <charset val="238"/>
      </rPr>
      <t>60, POZ 1</t>
    </r>
  </si>
  <si>
    <r>
      <t xml:space="preserve"> PROTUPOŽARNA VRATA - EI</t>
    </r>
    <r>
      <rPr>
        <vertAlign val="subscript"/>
        <sz val="9"/>
        <rFont val="Arial"/>
        <family val="2"/>
        <charset val="238"/>
      </rPr>
      <t>2</t>
    </r>
    <r>
      <rPr>
        <sz val="9"/>
        <rFont val="Arial"/>
        <family val="2"/>
        <charset val="238"/>
      </rPr>
      <t>60 - C - Sm, POZ 4</t>
    </r>
  </si>
  <si>
    <r>
      <t xml:space="preserve"> PROTUPOŽARNI PROZOR - EI</t>
    </r>
    <r>
      <rPr>
        <vertAlign val="subscript"/>
        <sz val="9"/>
        <rFont val="Arial"/>
        <family val="2"/>
        <charset val="238"/>
      </rPr>
      <t>2</t>
    </r>
    <r>
      <rPr>
        <sz val="9"/>
        <rFont val="Arial"/>
        <family val="2"/>
        <charset val="238"/>
      </rPr>
      <t>60 - C - Sm, POZ 5</t>
    </r>
  </si>
  <si>
    <r>
      <t xml:space="preserve"> PROTUPOŽARNI PROZOR - EI</t>
    </r>
    <r>
      <rPr>
        <vertAlign val="subscript"/>
        <sz val="9"/>
        <rFont val="Arial"/>
        <family val="2"/>
        <charset val="238"/>
      </rPr>
      <t>2</t>
    </r>
    <r>
      <rPr>
        <sz val="9"/>
        <rFont val="Arial"/>
        <family val="2"/>
        <charset val="238"/>
      </rPr>
      <t>60, POZ 6</t>
    </r>
  </si>
  <si>
    <t>Analogno-adresabilna zidna sirena s bljeskalicom, pogodna i za vanjsku ugradnju
- napajanje iz petlje ili preko vanjskog napajanja
- termoplastično kućište crvene boje
- signalizacijska LED 
- glasnoća do 101 dB(A)@1m
- min. IP65 zaštita, pogodna za vanjsku ugradnju
- radna temperatura -5°C do +40°C</t>
  </si>
  <si>
    <t>za 7 krugova; automatski balans ventil DN25</t>
  </si>
  <si>
    <r>
      <t>Rušenje dijela postojeće žičane ograde. Stavka obuhvaća demontažu žičanog pletiva, rušenje stupova s temeljem, razgradnju betona i odvoz na deponiju udaljenosti do 10 km.  Obračun po m</t>
    </r>
    <r>
      <rPr>
        <vertAlign val="superscript"/>
        <sz val="9"/>
        <rFont val="Arial"/>
        <family val="2"/>
        <charset val="238"/>
      </rPr>
      <t>1</t>
    </r>
    <r>
      <rPr>
        <sz val="9"/>
        <rFont val="Arial"/>
        <family val="2"/>
        <charset val="238"/>
      </rPr>
      <t xml:space="preserve"> porušene ograde.</t>
    </r>
  </si>
  <si>
    <r>
      <t>Izrada rubnjaka od predgotovljenih betonskih elemenata, klase betona C 25/30, veličine 8/20 cm. Pregotovljeni betonski elementi polažu se na sloj svježeg betona C16/20, debljine 10 cm. Rubnjake je potrebno bočno založiti betonom. Obračun je po m</t>
    </r>
    <r>
      <rPr>
        <vertAlign val="superscript"/>
        <sz val="9"/>
        <rFont val="Arial"/>
        <family val="2"/>
        <charset val="238"/>
      </rPr>
      <t>1</t>
    </r>
    <r>
      <rPr>
        <sz val="9"/>
        <rFont val="Arial"/>
        <family val="2"/>
        <charset val="238"/>
      </rPr>
      <t xml:space="preserve"> ugrađenog rubnjaka, a u jediničnu cijenu su uključeni nabava betona, svi prijevozi i prijenosi, izrada potrebne oplate, nabava, prijevoz i postavljanje elemenata rubnjaka, uz geodetsku kontrolu položaja i uređenje spojnica (fugiranje). </t>
    </r>
  </si>
  <si>
    <r>
      <t>geotekstil 300 g/m</t>
    </r>
    <r>
      <rPr>
        <vertAlign val="superscript"/>
        <sz val="9"/>
        <rFont val="Arial"/>
        <family val="2"/>
        <charset val="238"/>
      </rPr>
      <t>2</t>
    </r>
  </si>
  <si>
    <r>
      <t>Nabava, doprema i ugradnja tipskih PP ili PVC travnih rešetki za izradu vatrogasnog pristupa. Rešetke moraju zadovoljavati nosivost za vatrogasne pristupe. Na prethodno uređeni tamponski sloj šljunka postavlja se geotekstil 300 g/m</t>
    </r>
    <r>
      <rPr>
        <vertAlign val="superscript"/>
        <sz val="9"/>
        <rFont val="Arial"/>
        <family val="2"/>
        <charset val="238"/>
      </rPr>
      <t>2</t>
    </r>
    <r>
      <rPr>
        <sz val="9"/>
        <rFont val="Arial"/>
        <family val="2"/>
        <charset val="238"/>
      </rPr>
      <t>. Na sloj geotekstila ugrađuje se pijesak 0/4 mm, u sloju debljine 3-5 cm. Na uređeni i zbijeni sloj pijeska ugrađuje se travna rešetka, prema uputama proizvođača rešetke. Rešetka je omeđena pripadajućim  PVC rubnjakom, otpornim na UV zračenje. PVC rubnjak učvršćuje se klinovima (6 kom/m rubnjaka). Travna rešetka zasipava se humusom u debljini 10 cm i travnom smjesom. U cijenu uključiti dobavu, dopremu i ugradnju travnih rešetki, rubnjaka, pijeska i geotekstila 300 g/m</t>
    </r>
    <r>
      <rPr>
        <vertAlign val="superscript"/>
        <sz val="9"/>
        <rFont val="Arial"/>
        <family val="2"/>
        <charset val="238"/>
      </rPr>
      <t xml:space="preserve">2  </t>
    </r>
    <r>
      <rPr>
        <sz val="9"/>
        <rFont val="Arial"/>
        <family val="2"/>
        <charset val="238"/>
      </rPr>
      <t>te sav materijal i pribor za potpuno dovršenje posla.</t>
    </r>
  </si>
  <si>
    <t>Izrada betonskog slivnika Ø 500 mm, nosivosti rešetke 400 kN. Izrada betonskog slivnika s betonskim temeljem. Betonske cijevi moraju biti atestirane, a njihovu upotrebu odobrava nadzorni inženjer. Radovi uključuju iskop materijala uz svu potrebnu zaštitu stabilnosti jame, izrada temeljne ploče slivnika betonom klase prema projektu sa aditivima za nepropusnost, dobava, doprema i ugradnja gotovih betonskih cijevi dužine 2,50 m, izrada betonske obloge slivnika, izrada jednostrane oplate oko bet. cijevi u cilju izrade bet. obloge klase betona i debljine sloja prema detalju u projektu sa aditivima za nepropusnost, probijanje zidova betonskih okana za priključne cijevi, nabava i ugradnja lijevano - željeznih kanalskih rešetki u betonski rasteretni okvir, zatrpavanje materijalom iz iskopa i drugi radovi potrebni za potpuno dovršenje slivnika. U cijenu je uračunat sav rad i materijal za potpuno dovršenje posla . Obračun se vrši po komadu izvedenog slivnika s rešetkom i pjeskarenom spojnicom za spajanje betonskog slivnika.</t>
  </si>
  <si>
    <t>Izrada drenaže uz pročelje postojeće dvorane. Drenažni rov oblaže se geotekstilom i zasipava drenažnim šljunkom u sloju debljine 10 cm. Na sloj drenažnog šljunka polažu se  drenažne cijevi DX160 omotane geotekstilom i zasipavaju drenažnim šljunkom. Stavka obuhvaća dobavu, dopremu i ugradnju drenažnih cijevi, drenažnog šljunka i geotekstila. Geotekstil postavljati s preklopima. U cijenu uključiti priključni komad i izradu spoja drenaže na oborinsku odvodnju.</t>
  </si>
  <si>
    <t>ELEKTROINSTALACIJE UKUPNO</t>
  </si>
  <si>
    <t>TROŠKOVNIK ELEKTROINSTALACIJSKIH RADOVA</t>
  </si>
  <si>
    <t>RASVJETNA TIJELA</t>
  </si>
  <si>
    <t xml:space="preserve"> REKAPITUALCIJA SVIH RADOVA</t>
  </si>
  <si>
    <t>Cijena uključuje utovar u kamion, odvoz i zbrinjavanje razgrađenog materijala na reciklažnom dvorištu, zajedno sa svim pristojbama, udaljenom do 10 km.</t>
  </si>
  <si>
    <t>Cijena uključuje utovar u kamion, odvoz i zbrinajvanje razgrađenog materijala na reciklažnom dvorištu udaljenom do 10 km, zajedno sa svim pristojbama.</t>
  </si>
  <si>
    <t>Odvoz sve suvišne zemlje s gradilišta na gradsko odlagalište, uključujući utovar, prijevoz, istovar i plaćanje potrebnih pristojbi za zbrinjavanje. Odlagalište na udaljenosti do 10 km.</t>
  </si>
  <si>
    <t>Dobava zamjenskog šljunčanog materijala, granulacije od 0-63 mm i nasipavanje od nosivog tla do kote dna temeljne ploče dizala, u slojevima. Uključivo vlaženje i zbijanje u slojevima, zbijenosti do modula stišljivosti min. Ms=40 MN/m².</t>
  </si>
  <si>
    <t>Dobava, doprema i ugradnja podložnog betona ispod temeljne konstrukcije/temelja. Podložni beton minimalne debljine 50 cm ispod temeljnih traka i 10 cm ispod temeljne ploče okna dizala. Betoniranje betonom C12/15, X0, zrno agregata najviše 16 mm. U cijeni i potrebna oplata.</t>
  </si>
  <si>
    <t xml:space="preserve">Sve prekide i spojeve izvoditi s odgovarajućim brtvenim radnim trakama. </t>
  </si>
  <si>
    <t>Dobava, doprema i ugradnja betona C25/30, XC2, za betoniranje nadtemeljne konstrukcije širine i visine prema projektu. U stavku uključena njega betona i vibriranje betona s svim potrebnim prethodnim pripremama.</t>
  </si>
  <si>
    <t>AB stropne ploče prizemlja debljine 16 cm</t>
  </si>
  <si>
    <t>Dobava, doprema i ugradnja betona i betoniranje armirano-betonske stropne ploče betonom C25/30, XC1, u glatkoj oplati.</t>
  </si>
  <si>
    <t>AB stropne ploče prizemlja i kata debljine 20 cm</t>
  </si>
  <si>
    <t>U stavku uključena je njega betona i vibriranje betona sa svim potrebnim prethodnim pripremama, te izrada, dobava i montaža oplate s podupiranjem.</t>
  </si>
  <si>
    <t>Dobava, doprema i ugradnja betona u dvostranoj glatkoj oplati. Betoniranje betonom C25/30, XC1. Debljina zidova 25 cm.</t>
  </si>
  <si>
    <t>U stavku uključena njega betona i vibriranje betona sa svim potrebnim prethodnim pripremama, te izrada, dobava i montaža oplate.</t>
  </si>
  <si>
    <t>-elastificrani polistiren 1 cm - zvučna izolacija</t>
  </si>
  <si>
    <t>Izrada grube i fine unutarnje žbuke zidova i stropova, u debljini od 1,5 cm do 2,5 cm.</t>
  </si>
  <si>
    <t xml:space="preserve">U cijenu uključiti sav potreban materijal sa finim zaribavanjem, dobavu i ugradnju pocinčanih rubnih profila, rabiciranje svih spojeva zidova od opeke i betona, kao i instalacijskih šliceva,  premaz betonskih površina emulzijom za bolje prianjanje, rabitz mrežu i radnu skelu. </t>
  </si>
  <si>
    <r>
      <t>Obrada špaleta otvora &gt;5 m</t>
    </r>
    <r>
      <rPr>
        <vertAlign val="superscript"/>
        <sz val="9"/>
        <rFont val="Arial"/>
        <family val="2"/>
        <charset val="238"/>
      </rPr>
      <t>2</t>
    </r>
  </si>
  <si>
    <r>
      <t>Obračun po m</t>
    </r>
    <r>
      <rPr>
        <vertAlign val="superscript"/>
        <sz val="9"/>
        <rFont val="Arial"/>
        <family val="2"/>
        <charset val="238"/>
      </rPr>
      <t>1</t>
    </r>
    <r>
      <rPr>
        <sz val="9"/>
        <rFont val="Arial"/>
        <family val="2"/>
        <charset val="238"/>
      </rPr>
      <t xml:space="preserve"> kompletno završene površine. Širina špalete do 25 cm</t>
    </r>
  </si>
  <si>
    <t>U cijenu uključiti sav potreban materijal sa finim zaribavanjem, dobavu i ugradnju pocinčanih rubnih profila, rabiiranje svih spojeva zidova od opeke i betona te instalacionih šliceva, rabitz mrežu i radnu skelu.</t>
  </si>
  <si>
    <r>
      <t xml:space="preserve">Izrada grube i fine unutarnje žbuke zidova </t>
    </r>
    <r>
      <rPr>
        <b/>
        <sz val="9"/>
        <rFont val="Arial"/>
        <family val="2"/>
        <charset val="238"/>
      </rPr>
      <t>na mjestima zazidavanja postojećih otvora</t>
    </r>
    <r>
      <rPr>
        <sz val="9"/>
        <rFont val="Arial"/>
        <family val="2"/>
        <charset val="238"/>
      </rPr>
      <t>, u debljini od 1,5 cm do 2,5 cm.</t>
    </r>
  </si>
  <si>
    <t>Klasa drvene građe je II., a razred čvrstoće drveta je C24.</t>
  </si>
  <si>
    <t>Hidroizolacija odgovarajućim premazom spoja beton - beton gdje nije moguće izvesti klasičnu izolaciju. Sve izvesti sa preklopom premaza i klasične hidroizolacije od min 25 cm. Primijeniti sustav HI premaza ili posipa na mjestu kontakta beton-beton koji sprečava prodor vode i drugih tekućina iz bilo kojeg smjera uzrokovanom katalitičkom reakcijom koja stvara netopivu kristalnu formaciju unutar pora i kapilara betona i materijala na bazi cementa. Nanosi se premazivanjem ili prskanjem.</t>
  </si>
  <si>
    <r>
      <t>Hidroizolacija se izvodi horizontalno polaganjem na estrih, i vertikalno polaganjem uz zidove, u visini 30 cm od gotovog poda. Podloga treba biti dobro zaravnata, potpuno čista (bez prašine i masnih mrlja) i suha. Izvesti od dvokomponentnog visoko elastičnog cementnog morta (220kg/m</t>
    </r>
    <r>
      <rPr>
        <vertAlign val="superscript"/>
        <sz val="9"/>
        <rFont val="Arial"/>
        <family val="2"/>
        <charset val="238"/>
      </rPr>
      <t>3</t>
    </r>
    <r>
      <rPr>
        <sz val="9"/>
        <rFont val="Arial"/>
        <family val="2"/>
        <charset val="238"/>
      </rPr>
      <t>), u dva sloja po 1 mm između kojih se utiskuje armirna mrežica od alkalno otpornih staklenih vlakana.</t>
    </r>
  </si>
  <si>
    <t>Stavka uključuje rad i materijal, osnovni i pomoćni. Mjereno po kosini.</t>
  </si>
  <si>
    <t xml:space="preserve">Podizanje horizontalne hidroizolacije na pragove izlaznih vrata iz objekta. Podizanje se vrši hidroizolacijskim trakama uz holker i učvršćuje uz podni vratni profil prema detalju proizvođača stolarije. </t>
  </si>
  <si>
    <t>Lijepe se cem. ljepilom 0,5 cm.</t>
  </si>
  <si>
    <t>Opšav se sastoji od kuka koje se izvode od pocinčanog plosnog lima d = 3 mm duljine 60 cm postavljenih na razmaku 50 cm, i opšava/okapa od plastificiranog lima razvijene širine 75 cm. Kuke se vijcima pričvršćuju u podlogu od osb ploča debljine d = 22 mm, širine 35 cm, impregniranim od vlage.</t>
  </si>
  <si>
    <t xml:space="preserve">Opšav se sastoji od kuka koje se izvode od pocinčanog plosnog lima d = 3 mm duljine 60 cm postavljenih na razmaku 50 cm, i opšava/okapa od plastificiranog lima razvijene širine 75 cm. Kuke se vijcima pričvršćuju u podlogu od osb ploča debljine d = 22 mm, širine 35 cm, impregniranim od vlage.  </t>
  </si>
  <si>
    <t xml:space="preserve">~  nanošenje polimerno-cementnog ljepila na lamele zupčastim gleterom ili na zid ručno/strojno, minimalna debljina 2 mm. </t>
  </si>
  <si>
    <t>toplinska izolacija ispod kosog krova - podgled,
XPS 5cm</t>
  </si>
  <si>
    <t>~ polimercementni mort armiran alkalno otpornom mrežicom min. 0,50 cm</t>
  </si>
  <si>
    <t>Cijena obuhvaća sve dobave i ugradnje materijala za izvedbu fasadnog toplinskog sustava, sve do potpune gotovosti. Sve izvesti prema preporukama proizvođača. Obračun po razvijenoj površini.</t>
  </si>
  <si>
    <t xml:space="preserve">Stavka uključuje sav rad, materijal, i izvedbu detalja, sve prema uputi proizvođača odabranog sustava (bandažiranje, kitanje, brtvljenje, postava pojačanih profila na otvorima, dilatacije itd.) </t>
  </si>
  <si>
    <t xml:space="preserve">Zid se sidri u donju i gornju nosivu konstrukciju. Ispod zida postaviti traku kako bi se osigurala zvučna izolacija. </t>
  </si>
  <si>
    <t xml:space="preserve">Stavka uključuje sav rad, materijal i izvedbu detalja prema uputi proizvođača odabranog sustava (bandažiranje, kitanje, brtvljenje, postava pojačanih profila na otvorima, dilatacije itd.) </t>
  </si>
  <si>
    <t>Potkonstrukcija od čeličnih pocinčanih profila. Dvostruka jednostrana obloga od GK ploča, 2x12,5 mm.</t>
  </si>
  <si>
    <t>OSTAKLJENJE: Ugraditi sigurnosno staklo s vanjske i unutarnje strane gdje je to projektom predviđeno.</t>
  </si>
  <si>
    <t>- dimenzija 290/170+20 cm</t>
  </si>
  <si>
    <t>- dimenzija 335/220 cm</t>
  </si>
  <si>
    <r>
      <t xml:space="preserve"> PROTUPOŽARNA VRATA - EI</t>
    </r>
    <r>
      <rPr>
        <vertAlign val="subscript"/>
        <sz val="9"/>
        <rFont val="Arial"/>
        <family val="2"/>
        <charset val="238"/>
      </rPr>
      <t>2</t>
    </r>
    <r>
      <rPr>
        <sz val="9"/>
        <rFont val="Arial"/>
        <family val="2"/>
        <charset val="238"/>
      </rPr>
      <t>60 - C - Sm, POZ 7</t>
    </r>
  </si>
  <si>
    <t>Izrada, dobava i ugradnja konstrukcije vanjskog stubišta izvedenog pocinčanih čeličnih profila - završno bojano. Konstrukcijski čelik S235 JR.</t>
  </si>
  <si>
    <t>Materijali: čelična konstrukcija S235 JR, vijci pocinčani. Razred izvedbe čelične konstrukcije EXC2</t>
  </si>
  <si>
    <t>Postava sistemom reška na rešku s reškama minimalne širine. Reške fugirati s originalnim ljepivom, vodoodbojnom masom za pod. Po završetku polaganja pod oprati, a nakon 24 sata reške zapuniti masom za fugiranje. </t>
  </si>
  <si>
    <t>U hodnicima i učionicama zidove bojati perivom bojom do visine 1,50 m od kote gotovog poda.</t>
  </si>
  <si>
    <t>Priprema žbukanih zidova za bojanje prostora gletanje i brušenje,  kritične detalje rabicirati mrežicom, impregnacija, sve pripremljeno za dvoslojno bojanje.</t>
  </si>
  <si>
    <t>jednoručna štedna slavina tople i hladne vode, fleksibilne spojne cijevi, sustav brze instalacije - maksimalan protok na slavini iznosi 6-7 l/min.</t>
  </si>
  <si>
    <t>Dobava i ugradnja stojeće jednoručne armature za sudoper. Stavka uključuje kutne ventile s filtrom, i pričvrsni, brtveni i spojni materijal potreban za ugradnju. Maksimalan protok na slavini iznosi 6-7 l/min.</t>
  </si>
  <si>
    <t>GRAD ČAKOVEC</t>
  </si>
  <si>
    <t>Pokrivanje  profiliranim plastificiranim limom, debljine 0,55 mm, s donje strane obloženim slojem filca.</t>
  </si>
  <si>
    <t>Ulica kralja Tomislava 15</t>
  </si>
  <si>
    <t>40 000 Čakovec</t>
  </si>
  <si>
    <t>Dobava i montaža mrežnog preklopnika s napajanjem.</t>
  </si>
  <si>
    <t>UREĐENJE PROMETNIH POVRŠINA</t>
  </si>
  <si>
    <t>4.</t>
  </si>
  <si>
    <t>Iskolčenje građevine i izrada ovjerenog elaborata iskolčenja potrebnog za prijavu početka građenja nisu predmet ovog troškovnika i u obavezi su Investitora.</t>
  </si>
  <si>
    <r>
      <t>Maksimalne tlocrtne dimenzije 280 m</t>
    </r>
    <r>
      <rPr>
        <vertAlign val="superscript"/>
        <sz val="9"/>
        <rFont val="Arial"/>
        <family val="2"/>
        <charset val="238"/>
      </rPr>
      <t>2</t>
    </r>
    <r>
      <rPr>
        <sz val="9"/>
        <rFont val="Arial"/>
        <family val="2"/>
        <charset val="238"/>
      </rPr>
      <t>.</t>
    </r>
  </si>
  <si>
    <t xml:space="preserve">Zaštita, očuvanje, kontrola geodetskih točaka iskolčenja definiranih u Elaboratu iskolčenja, tijekom cijelog razdoblja izvođenja radova sve do predaje svih radova investitoru. </t>
  </si>
  <si>
    <t xml:space="preserve">U stavku uključeno i ponovno punjenje klima jedinica pri ponovnoj montaži i ispitivanje sustava po montaži.  </t>
  </si>
  <si>
    <t>U stavku uključiti pražnjenje instalacija i uklanjanje dijela cjevovoda i blindiranje cjevovoda ugradnjom ventila na krajevima postojećeg sustava grijanja.</t>
  </si>
  <si>
    <t>Radijatore predati Investitoru na skladištenje a ostali otpadni materijal pravilno zbrinuti.</t>
  </si>
  <si>
    <t>Cijena uključuje utovar u kamion, odvoz i zbrinajvanje razgrađenog otpadnog materijala na odlagalištu udaljenom do 10 km, zajedno sa svim pristojbama.</t>
  </si>
  <si>
    <t>Demontaža dijela krovnog pokrova škole prizemlja na strani dogradnje, glineni crijep, komplet sve do nosive konstrukcije. Nagib krova od 14° i 24°.</t>
  </si>
  <si>
    <t>Demontaža dijela nosive konstrukcije krovišta prizemlja, drvena građa</t>
  </si>
  <si>
    <t xml:space="preserve">Pažljiva demontaža krovnih vertikala škole, na mjestu dogradnje, s nosačima i svim ostalim pričvrsnim materijalom. </t>
  </si>
  <si>
    <t xml:space="preserve">Pažljiva demontaža horizontalnog žlijeba škole, na mjestu dogradnje, s nosačima i svim ostalim pričvrsnim materijalom. </t>
  </si>
  <si>
    <t>Uklanjanje dijela betonske ploče; istaka/hemplata, strop prizemlja. Uklanjanje vršiti strojno, rezanjem.</t>
  </si>
  <si>
    <t>Prije početka radova na iskopima obavezna detekcija i iskolčenje postijećih instalacija. Cijene navedenih radova sastavni us dio cijena stavaka zemljanih radova.</t>
  </si>
  <si>
    <t>Strojni i ručni iskop humusa</t>
  </si>
  <si>
    <t>Iskop u materijalu C kategorije s odlaganjem na privremenu gradilišnu deponiju. Površinski sloj humusa uklanja se u sloju d=30 cm.</t>
  </si>
  <si>
    <t>strojni iskop i odvoz na deponiju</t>
  </si>
  <si>
    <t>ručni iskop i odvoz na deponiju</t>
  </si>
  <si>
    <t>Iskop iznad postoječih instalacija i oko postoječih šahtova obavezno izvoditi ručno.</t>
  </si>
  <si>
    <t>Za sve armirano betonske radove, plan armature uključiti u cijene stavaka i obaveza je Izvođača.</t>
  </si>
  <si>
    <t xml:space="preserve">Dobava, doprema i ugradnja betona C30/37, XC2, VDP2, za betoniranje temeljne ploče okna dizala debljine 60 cm. U stavku uključena njega betona i vibriranje betona s svim potrebnim prethodnim pripremama. </t>
  </si>
  <si>
    <t>Dobava, doprema i ugradnja betona C30/37, XC2, VDP2, za betoniranje zida okna dizala debljine 25 cm. sve prema projektu. U stavku uključena njega betona i vibriranje betona s svim potrebnim prethodnim pripremama. Betoniranje u dvostranoj glatkoj oplati.</t>
  </si>
  <si>
    <t xml:space="preserve">Na predviđenim mjestima ostaviti potrebne otvore za prolaz instalacija; izrada prodora uključena u cijenu stavke. </t>
  </si>
  <si>
    <t>Beton u padu – ravan krov (K3)</t>
  </si>
  <si>
    <t>- raster ploča za podno grijanje 3+2 cm - obračunato u stavkama strojarskih radova</t>
  </si>
  <si>
    <t>Kod izrade toplinske izolacije između svih podova potrebno je voditi računa da se izvode kao plivajući, te je u stavci uključena obavezna postava polistirena uz pregradne i nosive zidove u odgovarajućoj visini slojeva podova.</t>
  </si>
  <si>
    <r>
      <t>Kod obračuna otvori u zidovima manji od 3 m</t>
    </r>
    <r>
      <rPr>
        <vertAlign val="superscript"/>
        <sz val="9"/>
        <rFont val="Arial"/>
        <family val="2"/>
        <charset val="238"/>
      </rPr>
      <t>2</t>
    </r>
    <r>
      <rPr>
        <sz val="9"/>
        <rFont val="Arial"/>
        <family val="2"/>
        <charset val="238"/>
      </rPr>
      <t xml:space="preserve"> se ne odbijaju, a obrada špaleta se obrađuje za otvore &gt;5m</t>
    </r>
    <r>
      <rPr>
        <vertAlign val="superscript"/>
        <sz val="9"/>
        <rFont val="Arial"/>
        <family val="2"/>
        <charset val="238"/>
      </rPr>
      <t>2</t>
    </r>
    <r>
      <rPr>
        <sz val="9"/>
        <rFont val="Arial"/>
        <family val="2"/>
        <charset val="238"/>
      </rPr>
      <t>.</t>
    </r>
  </si>
  <si>
    <t>Dobava i postava horizontalne hidroizolacije preko ab ploče prizemlja i temeljnih serklaža, bitumenskom hidroizolacijom.</t>
  </si>
  <si>
    <t>- obrada svih inatalacijskih prodora, visine do 60 cm</t>
  </si>
  <si>
    <t>špalete, širina 20 do 30 cm</t>
  </si>
  <si>
    <t xml:space="preserve">U cijenu uključiti izradu horizontalnih i vertikanih ojačanja zidova za ugradnju i/ili vješanje opreme. </t>
  </si>
  <si>
    <t>Otvori različitih dimenzija</t>
  </si>
  <si>
    <t>Dobava i izvedba ovješenog spuštenog modularnog stropa iz akustičnih gips ploča.</t>
  </si>
  <si>
    <t>- spušteni strop 1 x akustična ploča; hodnik</t>
  </si>
  <si>
    <t>- spušteni strop 1 x akustična ploča, učionice</t>
  </si>
  <si>
    <t>- spušteni strop 1 x akustična ploča; učionice</t>
  </si>
  <si>
    <t xml:space="preserve">Dobava i ugradnja gips-kartonskog spuštenog stropa; pasice na obodu stropa </t>
  </si>
  <si>
    <t>Visina ovjesa do 20 cm - učionice, 30-50 cm hodnik.</t>
  </si>
  <si>
    <t xml:space="preserve">Brtvljenje profila s obodnom konstrukcijom izvesti PE brtvlenim trakama. </t>
  </si>
  <si>
    <t>- spušteni strop 1 x akustična ploča, hodinik i kabineti</t>
  </si>
  <si>
    <t>Visina ovjesa do 25 cm učionice, 30-50 cm hodnik i kabineti.</t>
  </si>
  <si>
    <t>U cijenu stavaka uključiti spoj na vatrodojavu i mehanizam za zatvaranje prozora u sljučaju požara.</t>
  </si>
  <si>
    <t>- jedno krilo fiksno drugo zaokretno</t>
  </si>
  <si>
    <t>- zaokretna krila krila</t>
  </si>
  <si>
    <t>uključene vodilice, mehanizam za ublažavanje udaraca s obje strane, mehanizam za lako zatvaranje vrata, sve do potpune gotovosti</t>
  </si>
  <si>
    <t>Tlocrtne dimenzije stubišta 120x810 cm s podestom dimenzija 120x120 cm. Svladava visinsku razliku od 396 cm.</t>
  </si>
  <si>
    <t xml:space="preserve">Stubište je jednokrako s jednim podestom visina stepenice  17,0 cm a širina gazišta 30 cm. </t>
  </si>
  <si>
    <t>Visina ograde je 110 cm.</t>
  </si>
  <si>
    <t>Dobava materijala, izrada i montaža ograde od čeličnih profila. Visina ograde od kote gotovog poda prohodnog krova je 110 cm. Ograda se fiksira na AB parapet. U cijenu stavke uključiti sav rad, materijal, temeljnu boju, završni premaz u dva sloja, sve do potpune gotovosti.</t>
  </si>
  <si>
    <t>Ograda prohodnog krova (K2, K4)</t>
  </si>
  <si>
    <t>izvedba holkera i završne alu lajsne u boji</t>
  </si>
  <si>
    <t xml:space="preserve">OPĆI UVJETI </t>
  </si>
  <si>
    <t>Svi radovi moraju se izvoditi prema važećim normama i  propisima i uputama proizvođača materijala.</t>
  </si>
  <si>
    <t>-unutarnji i  i vanjski transport</t>
  </si>
  <si>
    <t>- zbrinjavanje otpada na ovlašteno odlagalište</t>
  </si>
  <si>
    <t>-pripadajuća atesna dokumentacija i sva ispitivanja neophodna za kompletnu funkcionalnost stavke u skladu s važećim propsiima</t>
  </si>
  <si>
    <t>- sve do potpune gotovosti i funkcionalnosti</t>
  </si>
  <si>
    <t>Jedinične cijene obuhvaćaju sav rad, gradivo i organizaciju u cilju izvršenja radova u potpunosti i u skladu s projektom i opisanim stavkama troškovnika, sve do potpune gotovosti.</t>
  </si>
  <si>
    <t>Organizacija gradilišta:</t>
  </si>
  <si>
    <t xml:space="preserve">Pripremni radovi u smislu organizacije gradilišta, postavljanje gradilišnih kontejnera, privremenih WC-a za radnike, osiguranje gradilišta privremenom ogradom, kranskih dizalica, postavljanje gradilišnih tabli i upozorenja, priprema površina te osiguranje privremenih priključaka struje i vode za potrebe izvođenja radova. </t>
  </si>
  <si>
    <t>Sve susjedne plohe i  već izvedene radove, horizontalne ili vertikalne, potrebno je  zaštititi, plastičnim folijama, ljepenkom, daskama i sl., tako da ne dođe do oštećenja radova ili ploha. Sve navedeno treba uračunati u jediničnu cijenu radova.</t>
  </si>
  <si>
    <t>Svi potrebni geomehanički radovi na terenu i u laboratoriju izvedeni od neovisnih ovlaštenih pravnih osoba za tu vrstu radova. Ovi radovi uključuju uzimanje uzoraka, ispitivanja zbijenosti slojeva, kontrolu granulometrijskog sastava i kvalitete ugrađenog materijala, sve u skladu s važećim propisima.</t>
  </si>
  <si>
    <t>-izrada nanosne skele sa prijenosom geodetskih točaka sa terena</t>
  </si>
  <si>
    <t>-sve skele i prometne površine, ograde, zaštite prolaza i građevinskih jama u svezi pravila zaštite na radu</t>
  </si>
  <si>
    <t>-održavanje čistoće na vanjskim putevima kroz koje prolazi transport sa i na gradilište</t>
  </si>
  <si>
    <t>-uračunati i odgovarajuće koeficijente zbijenosti ili rastresitosti.</t>
  </si>
  <si>
    <t xml:space="preserve">-pripadajuća atesna dokumentacija </t>
  </si>
  <si>
    <t>-sva ispitivanja neophodna za kompletnu funkcionalnost stavke u skladu s važećim propisima i projektu</t>
  </si>
  <si>
    <t>Kod betoniranja, obavezno pratiti projekte instalacija (radi izvedba prodora, niša i sl. te usklađenja radova) te u cijenu betona uključiti oplatu za izradu prodora.</t>
  </si>
  <si>
    <t>Uvjeti za izvođenje betonske konstrukcije definirani su programom kontrole osiguranja kvalitete koji je sastavni dio glavnog projekta betonske konstrukcije.</t>
  </si>
  <si>
    <t xml:space="preserve">Ukoliko se prilikom iskopa naiđe na vodove instalacija i sl., radove treba obustaviti i odmah pozvati vlasnike instalacija za odgovarajuću vrstu instalacija kao i nadzornog inženjera. Samo ovlašteni stručni radnik može ustanoviti vrstu instalacije, stanje nađene instalacije i demontirati ili preseliti instalaciju uz upis u građevinski dnevnik ili uz predočenje zapisnika o preselenju instalacija. </t>
  </si>
  <si>
    <t>Kod zatrpavanja pojedinih iskopa, materijal treba polijevati zbog boljeg zbijanja. Nasip izvoditi u slojevima od po 30 cm, s nabijanjem i vlaženjem vodom, do potrebne zbijenosti po statičkom proračunu.</t>
  </si>
  <si>
    <t>Kod materijala koji će se ponovno uporabiti (npr. za zatrpavanje oko temelja), isti treba prevesti na gradilišnu deponiju, uskladištiti, prosijavati,  te poslije uporabiti. Sve prijenose do i sa gradilišne deponije treba uključiti u jediničnu cijenu iskopa.</t>
  </si>
  <si>
    <t>Tehnološki projekt betona predgotovljenih ili djelomice predgotovljenih konstrukcija mora sadržavati i rješenje načina proizvodnje, ugradbe, prijenosa i prevoza, rasporeda oslonaca, potrebnih podupora i drugih mjera za osiguravanje stabilnosti tijekom ugradbe i spajanja elemenata.</t>
  </si>
  <si>
    <t>Prilikom izvođenja betonske konstrukcije izvođač je dužan pridržavati se projekta betonske konstrukcije i tehničkih uputa za ugradnju i uporabu građevinskih proizvoda, te opisa iz ovog troškovnika.</t>
  </si>
  <si>
    <t>Gdje je to navedeno projektom konstrukcije i arhitekture potrebno je izvesti vodonepropopusni beton. Na spoju zidova s temeljnim pločama i trakama izvodi se sloj hidroizolacijskog premaza na bazi cementa kako bi se osigurao prekid prolaska kapilarne vlage u slučaju oštećenja temeljne hidroizoacije. Sve radnje vezane na ovu napomenu ponuđač treba obuhvatiti u svojoj jediničnoj cijeni betonskih radova.</t>
  </si>
  <si>
    <t>Kod opasnosti od korozije armature u konstrukcijama izloženim agresivnom okolišu, treba paziti da se ne ugrade betoni s neodgovarajućim cementima.</t>
  </si>
  <si>
    <t>Kriterije vodonepropusnosti betona određene su projektom betonske konstrukcije, ovisno o uvjetima njena korištenja.</t>
  </si>
  <si>
    <t>Sva ugradba betona u ab konstrukcije je obavezno strojna.</t>
  </si>
  <si>
    <t>- ugradba svih potrebnih posebno nespecificiranih elemenata (sidra, ankeri i sl.);</t>
  </si>
  <si>
    <t>- sva potrebna ispitivanja u skladu s važećim propisima</t>
  </si>
  <si>
    <t>- postavljanje armature i vezanje, sa podmetačima i privremenim učvršćivanjem za oplatu;</t>
  </si>
  <si>
    <t>Oplate izvesti prema opisu u troškovniku, planu oplate i detaljima, prema te u skladu sa važećim standardima za izvedbu i materijale.</t>
  </si>
  <si>
    <t>Oplatu treba postaviti tako da se nakon betoniranja ne pojavi ni najmanja deformacija konstrukcije. Skidanje oplate izvesti požljivo da ne dođe do oštećenja konstrukcije, naročito rubova, zubaca ili utora.</t>
  </si>
  <si>
    <t>- sav potreban rad na krojenju i ugradbi oplate;</t>
  </si>
  <si>
    <t>- označavanje, uzimanje mjera na građevini;</t>
  </si>
  <si>
    <t>- izvedba manjih prodora, utora i udubljenja umetanjem u oplatu blokova od ekspandiranog polistirena ili kutija od drvene oplate, te njihova demontaža;</t>
  </si>
  <si>
    <t>- krpanje, brušenje i dodatna obrada ploha od betona nakon skidanja oplate (glatka oplata)</t>
  </si>
  <si>
    <t>Vertikalni serklaži pojedine etaže betoniraju se nakon izvedbe ziđa te etaže pri čemu se mora osigurati veza zid – serklaž,  (istacima zidnih elemenata svakog drugog reda za najmanje 0,4 visine zidnog elementa, ali ne manje od 4,5 cm).</t>
  </si>
  <si>
    <t xml:space="preserve">Žbukanje zidova vršiti u pogodno  vrijeme i kad su zidovi i stropovi potpuno suhi.  </t>
  </si>
  <si>
    <t xml:space="preserve">Pijesak za žbuku mora biti bez humusa i drugih nečistoća, ne deblji od 3 mm, dok se kod štrcane žbuke dozvoljava i promjer zrna do 6 mm. Najveća veličina zrna ovisi o debljini sloja žbuke. Maksimalni promjer zrna ne smije prijeći 1/3 propisane debljine žbuke. Najfinijeg pijeska sa promjerom do 0,25 mm neka bude 15-30% pijeska po težini. Ukoliko prirodni sastav pijeska ne odgovara prethodno spomenutim uvjetima, pijesak treba prosijavati. </t>
  </si>
  <si>
    <t xml:space="preserve">Prije nego se počne žbukati, potrebno je izvršiti predradnje čišćenja ploha i čišćenja i ispuhivanja fuga, kvašenje zidne površine vodom, te špricanje cem. mortom 1:1. Ako je zbog kiše ploha zida isuviše mokra, žbukanje treba odgoditi sve dok ploha zida ne bude dovoljno suha. </t>
  </si>
  <si>
    <t>Za vrijeme izrazito visokih  ili niskih temperatura treba izbjegavati žbukanje. Prije žbukanja plohe treba očistiti i navlažiti (ukoliko upute proizvođača žbuke ne govore drugačije). Spojnice (reške) moraju biti udubljene  2 cm od plohe zida. Jediničnom cijenom žbukanja obuhvatiti i potrebna krpanja tijekom gradnje, a izvesti ih tako da se ne primjećuju i da ožbukani komadi ne bi otpali. Jedinična cijena sadrži:
_sav rad uključujući vanjski i unutrašnji transport do mjesta ugradbe
_sav materijal i alat s uskladištenjem,
_svu potrebnu radnu skelu bez obzira na visinu i vrstu izuzev fasadne skele,
_potrebnu oplatu za zidanje svodova,
_zaštitu zidova od utjecaja vrućine, hladnoće i atmosferskih nepogoda,
_poduzimanje mjera zaštite na radu,
_čišćenje prostorija po završetku radova od morta i otpada,
_sve posredne i neposredne troškove,
_svu štetu učinjenu na već izvedenim  radovima nastalu uslijed nepažnje.</t>
  </si>
  <si>
    <t>- sva manja potrebna štemanja, šlicanja i prilagođenja ploha;</t>
  </si>
  <si>
    <t>- sva manja potrebna zatvaranja i zapune šliceva i prodora te izravnanje neravnina;</t>
  </si>
  <si>
    <t>Svi radovi moraju biti izvedeni stručno prema važećim propisima, a u skladu sa troškovnikom i projektom.</t>
  </si>
  <si>
    <t>Okov koji se upotrebljava za učvršćenje krovne konstrukcije mora biti kvalitetan, varena mjesta nesagoriva, a sve površine koje ostaju vidljive prije ugrađivanja moraju se dva puta premazati temeljnom bojom, u svemu prema projektu.</t>
  </si>
  <si>
    <t>Oplate, kao i razna razupiranja, moraju imati takvu sigurnost i krutost da bez slijegavanja i štetnih deformacija mogu primiti opterećenja i utjecaje koji nastaju za vrijeme izvedbe radova. Te konstrukcije moraju biti tako izvedene da osiguravaju punu sigurnost radnika i sredstava rada, kao i sigurnost prolaznika, prometa, susjednih objekata i okolice.</t>
  </si>
  <si>
    <t>Oplata mora biti izrađena točno po mjerama označenim u crtežima plana oplate za pojedine dijelove, koji će se betonirati, i to sa svim potrebnim podupiračima.</t>
  </si>
  <si>
    <t>Unutarnje površine oplate moraju biti ravne, bilo da su horizontalne, vertikalne ili nagnute prema tome kako je to u crtežima planova oplate predviđeno. Nastavci pojedinih dasaka ne smiju izlaziti iz ravnine, tako da nakon njihovog skidanja vidljive površine betona budu ravne i s oštrim rubovima, te da se osigura dobro brtvljenje i sprečavanje deformacija oplate.</t>
  </si>
  <si>
    <t>Kod premazivanja oplate ne smiju se upotrijebiti takvi premazi koji se ne bi mogli odstraniti sa gotove betonske površine ili bi nakon pranja ostale na njima mrlje.</t>
  </si>
  <si>
    <t>Pod blanjanom ili glatkom oplatom podrazumijeva se oplata sa glatkim ravnim pločama ili daskama sa stisnutim sljubnicama da ne dođe do betonskih curki na površini. Površina betona mora imati potpuno jednoliku strukturu i boju.</t>
  </si>
  <si>
    <t>Izvođač je dužan  nakon skidanja oplate očistiti površinu betona od eventualnih betonskih curki, ostataka premaza oplate i slično, te spojeve  obraditi reparaturnim mortom.</t>
  </si>
  <si>
    <t>Sve skele moraju u potpunosti biti izvedene u skladu s pravilima zaštite na radu, sa radnim podovima i ogradama, pravilno riješenim pristupima i ukrućenjima u oba smjera. Skele moraju biti izvedene na osnovu nacrta i dimenzionirane po statičkom proračunu, s spojnim sredstvima koja su proračunski predviđena.</t>
  </si>
  <si>
    <t>Skela mora biti opskrbljena sa prilazima i osiguranim penjalicama za pristup na skelu.</t>
  </si>
  <si>
    <t xml:space="preserve">Podloga za pokrivanje mora biti propisno i kvalitetno izrađena, tako da pokrivač naliježe cijelom svojom površinom bez micanja. Sljeme mora biti izrađeni ravno i bez valova. Svi pomoćni radovi i prijenos svog potrebnog materijala od mjesta izrade do mjesta ugrađivanja obuhvaćeno je kod svake pozicije, pri čemu se za vertikalni transport koristi stupna-konzolna dizalica. Obračun se vrši po 1 m² stvarno pokrivene površine. </t>
  </si>
  <si>
    <t>Otvori ležećih krovnih prozora, dimnjaci i tome slično odbijaju se od krovne površine samo ako su veći od 3 m². Obračunavanje sljemena vrši se po 1 mt mjereći po osovini sljemena.</t>
  </si>
  <si>
    <t>Prilikom izvođenja izolacija mora se izvođač striktno pridržavati projektne dokumentacije.</t>
  </si>
  <si>
    <t xml:space="preserve">Sve radove u svezi izvedbe detalja, horizontalnih i vertikalnih slojeva izolacije koji se izvode po  specifičnom proizvođaču, treba obvezno izvesti po detaljima i tehnološkim rješenjima istog. To se odnosi kako na korištenje materijala tako i na uporabu odgovarajućeg alata. </t>
  </si>
  <si>
    <t>Izolaciju treba izvoditi na suhu, čistu, odmašćenu i ravnu podlogu, a radove treba uskladiti s radovima na limariji, gdje se lim i dilatacioni detalji izvode u sklopu slojeva izolacije. Ako se posebno ne navodi, lim u sklopu slojeva bitumenske izolacije treba dobro zaliti vrućom bitumenskom masom.</t>
  </si>
  <si>
    <t>Nakon izvedbe svakog sloja izolacije (parna brana, toplinska izolacija, hidroizolacija i drugo) treba isti pregledati nadzorni inženjer i tek se nakon pozitivnog mišljenja i upisa u građevinski dnevnik može izvođač nastaviti s daljnjim radom. Nepravilno ili nekvalitetno izvedene slojeve mora izvođač na svoj trošak ukloniti i izvesti pravilno.</t>
  </si>
  <si>
    <t>Holkere treba izvesti od traka ekspandiranog polistirena ili sl. rezanim pod 45°, kaširanih bit. ljepenkom (iste kvalitete bitumena kao u slojevima izolacije) tako da se dobije kutni element trokutastog presjeka, visine 5-7 cm. Tako izveden holker se onda prevlači slojevima izolacije. Gore navedeno treba obračunati u jediničnoj cijeni m2 izolacije.</t>
  </si>
  <si>
    <t>U cijeni treba također uključiti izvedbu i obradu slojeva izolacije po detaljima kod prelaza, lomova i sudara ploha, završetaka slojeva izolacija, oko raznih šahtova, kanala i prodora kroz slojeve izolacija, ugradbu raznih rubnih traka, putz lajsni i slično, sve do potpune gotovosti i funcionalnosti.</t>
  </si>
  <si>
    <t>Potkonstrukcija stijena mora biti izvedena isključivo od nehrđajućih materijala, pravilno dimenzionirana i izvedena.</t>
  </si>
  <si>
    <t>Jediničnom cijenom izvedbe treba obuhvatiti dobavu i ugradbu elemenata stijene, slaganje elemenata u cjelinu, kompletnu nosivu konstrukciju, sve pripadne sidrene elemente i detalje, brtvljenja i kitanja rubova i spojeva, izvedbu rubnih detalja uz bočne vertikalne i horizontalne plohe, kao i obradu oko eventualno ugrađenih elemenata instalacija. Sve navedeno treba izvesti isključivo u skladu s tehnologijom proizvođača stijene, rabeći samo materijale i alate koji su tehnologijom predviđeni.</t>
  </si>
  <si>
    <t>U području spojeva pregradnih zidova sa bočnim građevnim elementima na profile treba nanijeti brtveni kit (u 2 reda) ili PE brtvenu traku.</t>
  </si>
  <si>
    <t>Obrada spojeva i površina klase kvalitete  - standardna kvaliteta (uključuje obradu spojeva gips ploča, umetanje bandažne trake, zaglađivanje vidljivih dijelova pričvrsnih sredstava te dodatno zaglađivanje kojim se izrađuje prelazak iz područja spoja na površinu ploče). Sve spremno za bojanje.</t>
  </si>
  <si>
    <t>Nosiva konstrukcija mora obvezno biti izvedena od nehrđajućih materijala.</t>
  </si>
  <si>
    <t xml:space="preserve">Sve radove u svezi izvedbe horizontalnih i vertikalnih oblaganja i detalja sa njima povezanim koji se izvode po specifičnom proizvođaču, treba obvezno izvesti po detaljima i tehnološkim rješenjima istog. To se odnosi kako na korištenje materijala tako i na uporabu odgovarajućeg alata. </t>
  </si>
  <si>
    <t>Potkonstrukcija ovješenog stropa mora biti izvedena isključivo od nerđajućih materijala, pravilno dimenzionirana i izvedena. Kod projektiranja radioničke dokumentacije i izvedbe treba voditi računa ukoliko će strop tijekom uporabe biti izložen uvjetima povećane vlage i korozivnog djelovanja raznih plinova i isparenja, kako bi se predvidjeli odgovarajući materijali i načini zaštite.</t>
  </si>
  <si>
    <t>Jediničnom cijenom izvedbe treba obuhvatiti dobavu i ugradbu elemenata stropa (sa završnom obradom ploha), slaganje elemenata u cjelinu, kompletnu nosivu konstrukciju i sve pripadne sidrene elemente i detalje, izvedbu rubnih detalja uz zidove, stupove, pregrade ili prodore kroz plohu stropa, kao i obradu stropa oko ugrađenih elemenata instalacija. Sve navedeno treba izvesti isključivo u skladu s tehnologijom proizvođača stropa, rabeći samo materijale i alate koji su tehnologijom predviđeni.</t>
  </si>
  <si>
    <t>Obrada spojeva i površina klase kvalitete  standardna kvaliteta (uključuje obradu spojeva gips ploča, umetanje bandažne trake, zaglađivanje vidljivih dijelova pričvrsnih sredstava te dodatno zaglađivanje kojim se izrađuje prelazak iz područja spoja na površinu ploče).</t>
  </si>
  <si>
    <t xml:space="preserve">Za sve stavke oblaganja treba predvidjeti i odgovarajuću nosivu konstrukciju ili potkonstrukciju, kako u sklopu oblaganja, a kod većih raspona i dodatnu potkonstrukciju. Dimenzije elemenata i razmak konstrukcije (potkonstrukcije) ovisi o proizvođaču i nosivosti odabranih elemenata. Konstrukcija se izvodi od obavezno nehrđajućih materijala, kako osnovni profili i limovi tako i spojna sredstva. </t>
  </si>
  <si>
    <t xml:space="preserve">Sve radove u svezi izvedbe limarije koje se izvode po  specifičnom proizvođaču, treba obvezno izvesti po detaljima i tehnološkim rješenjima istog. To se odnosi kako na korištenje materijala tako i na uporabu odgovarajućeg alata. </t>
  </si>
  <si>
    <t xml:space="preserve">Sve spojeve lima ili nosača lima od plosnog željeza i fasadnih ploha treba izvesti vrlo pažljivo da se ne ošteti fasadna ploha. </t>
  </si>
  <si>
    <t>U cijeni izvedbe treba obavezno uzeti i sva manja potrebna štemanja šliceva nužna za ugradbu i savijanje lima i izvedbu detalja, kao i sva sitnija štemanja ploha te potrebne popravke i zapunjavanja nastalih međuprostora i pukotina cem. mortom. Sve potrebne radne skele u cijeni.</t>
  </si>
  <si>
    <t>Vanjski prozori i ostakljena vrata zgrade izrađeni su od višekomornih profila, statički ojačani (PVC, plastificirani aluminij, platificirani čelik) što je definirano troškovničkom stavkom,  s prekinutim toplinskim mostom. Kvalitetan okov visoke kvalitete. Stakla su uključena u cijenu.</t>
  </si>
  <si>
    <t>Stavke se izrađuju iz  profila  i čel. ojačanjem, s prekinutim toplinskim mostom i tri gumene brtve.</t>
  </si>
  <si>
    <t>Kvake, poluolive i ručice za žaluzine postaviti na dohvatnu visinu da bude primjerena i za osobe s invaliditetom, tj. 95 cm za kvake na vratima, a 120 cm za prozore.</t>
  </si>
  <si>
    <t>Sav potreban okov i vijci iz nehrđajućeg  čelika, minimum 3 petlje po krilu, zasuni gore i dolje, cilindar brave, kvake i štitnici,  uređaj za samozatvaranje na krilu ili u podu.</t>
  </si>
  <si>
    <t>~ ispitivanje</t>
  </si>
  <si>
    <t>Prije izrade stavaka, obvezno provjeriti sve mjere i količine u naravi.</t>
  </si>
  <si>
    <t>Za svu stolariju vrijedi da u jediničnoj cijeni treba obuhvatiti: dobavu, prijevoz i ugradbu stolarije, komplet završno ugrađenih, obrađenih i funkcionalnih; sve prijenose i uskladištenja; svo ostakljenje u kvaliteti i kvantiteti po opisu; sva brtvljenje i kitanje reški i dilatacija između pojedinih elemenata same stavke i između stavke i susjednih ploha; slijepe dovratnike za ugradbu; završno obrađene finalne dovratnike, sve do potpune gotovosti i funkcionalnosti.</t>
  </si>
  <si>
    <t>Kitanje izvršiti odgovarajućim trajnoplastičnim kitovima koji moraju biti postojani na promjenu temperature i na vodu. Površina kita poslije sušenja mora biti bez pukotina.</t>
  </si>
  <si>
    <t>Premazi moraju čvrsto prijanjati na podlogu i imati jednoličnu površinu bez tragova četke, odnosno valjka. Boja mora biti ujednačenog intenziteta i tona, bez mrlja, tragova kitanja i oštećenja.</t>
  </si>
  <si>
    <t>~sav okov i to prve klase, sa bravama (cilindričnim ili usadnim) sa po tri ključa, te kvakama, štitnicima.</t>
  </si>
  <si>
    <t>~ustakljenje vrstom stakla naznačenom u pojedinoj stavci,</t>
  </si>
  <si>
    <t>Sva unutarnja stolarija ugrađuje se u suhoj ugradbi. Izrada, doprema i ugradba dovratnika za suhu ugradbu mora biti uključena u jediničnu cijenu stavke. U cijeni treba uključiti i dobavu i montažu te okivanje i pripasivanje finalnih dovratnika i krila, kao i pripasivanje kutnih i pokrovnih letvica, uključivo spajanje elemenata stijena u cjelinu i pokrivanje spojeva odgovarajućim letvicama ili profilima, gdje su potrebne bez obzira ako nisu navedeni opisom stavke troškovnika.</t>
  </si>
  <si>
    <t>Ostakljenje odgovarajućih stavki izvodi se prema opisu iz stavke troškovnika, prvoklasnim interieurskim ostakljenjem. Svo ostakljenje sa pripadnim kvalitetnim brtvljenjem i odgovarajućim pokrovnim (kutnim) letvicama.</t>
  </si>
  <si>
    <t>Ovisno o opisu stavke troškovnika, sve fuge treba izvesti u nepropusnoj izvedbi, kako za zidno tako i za podno opločenje. Sve fuge moraju biti međusobno paralelne, širine 2-3 mm, ispunjene smjesom iste boje i obrade. Sve spojeve podnog i zidnog opločenja ili sokla treba izvesti potpuno pravilno i ravno, zapunjene istom smjesom kao i fuge. Isto se odnosi i na spojeve podnih ili zidnih ploha sa kadama i drugom sanitarnom opremom i priborom u kupaonicama i sanitarijama.</t>
  </si>
  <si>
    <t>Kod pločica koje se polažu ljepljenjem treba koristiti odgovarajuće ljepilo (glede kvalitete pločica i uvjeta oblaganja) a rad treba izvesti točno po uputi proizvođača ljepila.</t>
  </si>
  <si>
    <t>Po završetku radova potrebno je na 3 dana zabraniti promet i kretanje ljudi plohama. Do trenutka uporabe pod treba zaštititi odgovarajućim materijalom.</t>
  </si>
  <si>
    <t>Jedinična cijena treba sadržavati sav potreban materijal i pribor, uključivo i sidra od nerđajućeg čelika, sav potreban rad, sav potreban transport do gradilišta i na gradilištu, čišćenje nakon završetka radova, svu štetu kao i troškove popravaka kao posljedica nepažnje u toku izvedbe, sve potrebne skele i radne platforme, i sva sredstva tehničke zaštite radnika na gradilištu.</t>
  </si>
  <si>
    <t>Sve radove u svezi izvedbe horizontalnih i vertikalnih oblaganja i detalja sa njima povezanim koji se izvode po specifičnom proizvođaču, treba obvezno izvesti po detaljima i tehnološkim rješenjima istog. To se odnosi kako na korištenje materijala tako i na uporabu odgovarajućeg alata.</t>
  </si>
  <si>
    <t xml:space="preserve">Prije izvedbe bravarskih radova izvođač je dužan izraditi i predočiti detalje izvedbe i radioničke nacrte kao i materijale za izvedbu. </t>
  </si>
  <si>
    <t xml:space="preserve">Za svu bravariju vrijedi da u jediničnoj cijeni treba obuhvatiti: dobavu, prevoz i ugradbu kompletnih stavki, završno obrađenih i funkcionalnih; sve prijenose i uskladištenja; svo ostakljenje u kvaliteti i kvantiteti po opisu; toplinske izolacije u fasadnim stijenama, brtvljenje i kitanje reški i dilatacija između pojedinih elemenata same stavke i između stavke i susjednih ploha, uključivo sve pokrovne i kutne limove, letvice i profile; okvire za ugradbu, sva sidra i sidrene detalje i profile; sav okov po projektnoj dokumentaciji uključivo brave i ključeve, ručke ili prečke te odbojnike ili zaustavljače vratnih krila; hidrauličke samozatvarače vratnih krila; ventuse za otvaranje otklopnih krila; </t>
  </si>
  <si>
    <t>bušenje rupa u zidovima od opeke ili betona, dobavu i ugradbu plastičnih tipla za sidrene vijke kao i ugradbu vijaka; po potrebi zapunjavanje rupa za sidra ili oštećenja od ugradbe cem. mortom 1:1 ili brtvilima,, završnu obradu vidljivih ploha odgovarajućim naličem; sve troškove ispitivanja do dobivanja certifikata, uključivo sve potrebne materijale i radnje vezane uz isto; potrebnu radnu skelu.</t>
  </si>
  <si>
    <t xml:space="preserve">U cijenu rada instalacije vodovoda i kanalizacije uključiti sva potrebna ispitivanja, tlačne probe, bakteriološke analize, provjeru vodonepropusnosti instalacije i puštanje u rad cijelog sistema. </t>
  </si>
  <si>
    <t>Sve  vrste  pomoćnih  skela  bez  obzira  na  visinu,  ulaze  u  jediničnu  cijenu  dotične  stavke troškovnika te se iste ne obračunavaju posebno.  Sva potrebna skela mora biti postavljena na vrijeme kako ne bi nastao nepotrebni zastoj  u  radu  na  građevini.  Pod  pojmom  skela  podrazumijeva  se  dostava,  postava, demontaža, odvoz, te prilaz istoj te ograda do skidanja skele. Ujedno su tu uključeni i prilazi kao  i  mostovi  za  betoniranje  konstrukcija  i  slično. Sve zaštitne ograde za potrebe izvedbe radova na visinama, zaštita građevinske jame ulaze u cijenu stavke troškovnika za pojedini rad te se ne obračunavaju posebno.</t>
  </si>
  <si>
    <t>Jedinična cijena uključuje:</t>
  </si>
  <si>
    <t>- cjelokupnu režiju gradilišta uključivo dizalice, mostove, sitnu mehanizaciju i ostalo 
- najamne troškove posuđene mehanizacije koju izvođač ne posjeduje, 
- sva ispitivanja materijala bilo na gradilištu bilo u laboratorijima, ishodovanje atesta,
 - barake (kontejnere) za smještaj radnika, ureda gradilišta, nadzorne službe, 
-  izrada  privremenog  sanitarnog  čvora  za  radnike  i  upravu  gradilišta  prema  sanitarnim propisima, 
- uskladištenja materijala u barakama ili na platoima izvedenim za tu svrhu, 
- uređenje gradilišta po izvedenim radovima sa odvozom otpadnih materijala,
 - rastavljanje 
- demontaža baraka, kontejnera i platoa po završetku radova,
- sve do potpune gotovosti i funkcionalnosti</t>
  </si>
  <si>
    <t>-izmjeriti novo rasvjetljenosti</t>
  </si>
  <si>
    <t xml:space="preserve">Cijena za sve stavke mora uključivati svu dobavu, transport i montažu sa svim materijalom i pomoćnim materijalom, radom i horizontalnim i vertikalnim transportom na gradilištu potrebne za dovršenje radova do potpune funkcionalne ili estetske gotovosti, osim ako u stavci nije izričito navedeno da je cijena određenog rada iili materijala specificirana u drugoj stavci. </t>
  </si>
  <si>
    <t>Prilikom izrade ponude treba imati u vidu najnovije važeće propise za pojedine vrste instalacije.</t>
  </si>
  <si>
    <t>Svi ponuđači dužni su kompletan opseg vlastite isporuke uskladiti s traženom kompletnom funkcijom, respektirajući pri tom sve predviđene i tražene parametre, uz čvrste, pismeno potvrđene garancije. Sva eventualna potrebna razrađivanja, usklađenja i slično, u opsegu su dotične isporuke, a sve pripadne troškove snosi ponuđač.</t>
  </si>
  <si>
    <t>Izvođač je dužan prijenos, ugradnju i svu građevinsku pripomoć izvesti o svom trošku, te sve te radove nuditi u jediničnim cijenama ovog troškovnika.</t>
  </si>
  <si>
    <t>Sav materijal, opremu i uređaje kod dopreme na gradilište, a prije ugradnje, izvođač je dužan upisati u dnevnik građenja, te nadzornom organu dostaviti ateste i uvjerenja o kvaliteti, kao i garancijske listove i tehničku dokumentaciju sa podacima o uređajima i opremi. Bez istog materijali, oprema i uređaji ne smiju biti ugrađeni.</t>
  </si>
  <si>
    <t>Sve  radove  izvesti  prema  opisima  pojedinih  stavaka  troškovnika  i  opisa  pojedinih  grupa radova,  prema  projektnoj  dokumentaciji,  tehničkom  opisu,  detaljima  i  svim  važećim tehničkim  propisima  i  važećim  standardima,  kao  i  uputstvima  proizvođača  materijala, sve do potpune gotovosti i funkcionalnosti.</t>
  </si>
  <si>
    <t xml:space="preserve">Projekt je usklađen s DNSH („ne čini značajnu štetu“) načelom - Tehničke smjernice Europske komisije o primjeni načela nenanošenja bitne štete u okviru Uredbe o Mehanizmu za oporavak i otpornost (2021/C 58/01) pri ćemu će se zadovoljiti kriteriji za svaki od 6 okolišnih ciljeva: </t>
  </si>
  <si>
    <t>Projektom se ulaže u okolišno prihvatljive gospodarske aktivnosti  koje ne štete niti jednom od tih ciljeva.</t>
  </si>
  <si>
    <t>Prilagodbe klimatskim promjenama</t>
  </si>
  <si>
    <t>Zaštita i obnova biološke raznolikosti i ekosustava</t>
  </si>
  <si>
    <t xml:space="preserve">Ublaživanje klimatskih promjena </t>
  </si>
  <si>
    <t>Izvođač ima obavezu osigurati da ugrađeni materijali i izvedba odgovaraju tehničkim specifikacijama u projektu  i na taj način izravno doprinose smanjenju potrebe za energijom.</t>
  </si>
  <si>
    <t>Održiva uporaba i zaštita voda i morskih resursa</t>
  </si>
  <si>
    <t xml:space="preserve">Svi projektom predviđeni uređaji za vodu (miješalice vode za umivaonike i tuš, WC kotlići) svrstani su u prva 2 razreda potrošnje vode EU vodne oznake (EU Water label) čime je osigurano ostvarenje minimalnog uvjeta zaštite vode i mora. </t>
  </si>
  <si>
    <t xml:space="preserve">Glavnim projektom predviđena je ugradnja uređaja za vodu koji su u skladu s: </t>
  </si>
  <si>
    <t>Izvođač ima obavezu osigurati da ugrađeni materijali i izvedba odgovaraju tehničkim specifikacijama u projektu  i na taj način izravno doprinose  okolišnom cilju.</t>
  </si>
  <si>
    <t>Kružno gospodarstvo, uključujući prevenciju otpada i recikliranje otpada</t>
  </si>
  <si>
    <t>Prevencija onečišćenja i kontrola zraka, vode ili tla</t>
  </si>
  <si>
    <t>Izvođač je dužan osigurati da građevinski dijelovi i materijali koji će biti korišteni i koji mogu doći u kontakt sa korisnicima emitiraju manje od 0,06 mg formaldehida po m3 materijala ili komponente i manje od 0,001 mg kategorija 1A i 1B kancerogeni hlapljivi organski spojevi po m3 materijala ili komponente.</t>
  </si>
  <si>
    <t>Unutar područja zahvata neće se skladištiti opasne tvari (pogonska goriva, maziva, materijali podložni koroziji), a sav alat i opremu koja se koristi u svrhu provedbe zahvata postavit će se na način da ne oštećuje zatečenu vegetaciju, tlo, površinske i podzemne vode.</t>
  </si>
  <si>
    <t>Sve izvore vibracija  izolirati i prigušiti, zamjene komponente tišim dijelovima i materijalima, zatvore kućišta posebno glasnih komponenta, postave potrebne barijere za zaštitu od buke i sl.</t>
  </si>
  <si>
    <t>Izvođač ima obavezu osigurati da ugrađeni materijali i izvedba odgovaraju tehničkim specifikacijama u projektu  i na taj način izravno doprinose prevenciji onečišćenja i kontrole zraka, vode i tla.</t>
  </si>
  <si>
    <t>Predmetna zgrade se ne nalazi unutar ili u blizini područja osjetljivih na biološku raznolikost
(uključujući mrežu zaštićenih područja Natura 2000, područja svjetske baštine UNESCO-a i
ključna područja biološke raznolikosti, kao i druga zaštićena područja).</t>
  </si>
  <si>
    <t>Izvođač je dužan osigurati da radovi ne utječu negativno na okolni okoliš i biljni / životinjski svijet neposredno uz gradilište.</t>
  </si>
  <si>
    <r>
      <t>U  kalkulaciji  rada  treba  uključiti  sav  potreban  rad,  kako  glavni  tako  i  pomoćni,  te  sav unutarnji prijenos bilo ručni bilo pomoću strojeva. Ujedno treba uključiti sav rad oko zaštite gotovih  elemenata  konstrukcije,  zidova,  podova, instalacija, opreme, uređaja  i  ostalih  dijelova  građevine  od  štetnih utjecaja vrućine, hladnoće i mogućeg oštećenja u toku izvođenja.</t>
    </r>
    <r>
      <rPr>
        <b/>
        <u/>
        <sz val="9"/>
        <color rgb="FFFF0000"/>
        <rFont val="Calibri"/>
        <family val="2"/>
        <charset val="238"/>
        <scheme val="minor"/>
      </rPr>
      <t xml:space="preserve"> </t>
    </r>
  </si>
  <si>
    <t>cijevi ø80 mm</t>
  </si>
  <si>
    <t>cijevi ø65 mm</t>
  </si>
  <si>
    <t>za pocinčanu cijevi ø65 mm</t>
  </si>
  <si>
    <t>za pocinčanu cijevi ø80 mm</t>
  </si>
  <si>
    <t>automatski instalacijski osigurač 16 A/kar. C, 1-p, prekidne moći 10kA   (kom 11)</t>
  </si>
  <si>
    <t>instalacijski sklopnik 1NC, 16A, 230V   (kom 1)</t>
  </si>
  <si>
    <t>Dobava potrebnog pribora i spajanje napajanja protupožarnog prozora (priključni kabel nije uključeni u cijeni stavke, definiran je kao posebna stavka ovog troškovnika).</t>
  </si>
  <si>
    <t>Ručni i djelomično strojni iskop rova za polaganje vodovodnih i kanalizacijskih cijevi na dubinu do 1,0 m. Iskopani materijal odbacivati na udaljenost do 1,0 m od bočne ivice rova, da se spriječi urušavanje iskopanog materijala u rov. U cijeni iskopa i potrebno crpljenje podzemne vode. Iskop od objekta do prvog revizijskog okna. U  cijenu iskopa uračunati planiranje dna rova.</t>
  </si>
  <si>
    <t>Dobava pijeska granulacije 0-8 mm, ubacivanje u rov te zatrpavanje istim do visine 15 cm iznad tjemena cijevi.</t>
  </si>
  <si>
    <r>
      <t>prodor veličine od 0,09 do 0,16 m</t>
    </r>
    <r>
      <rPr>
        <vertAlign val="superscript"/>
        <sz val="9"/>
        <color theme="1"/>
        <rFont val="Arial"/>
        <family val="2"/>
        <charset val="238"/>
      </rPr>
      <t>2</t>
    </r>
  </si>
  <si>
    <t>Izvedba zaštitne izolacije cjevovoda sanitarnog razvoda vode ispod stropa građevine, teško gorivom toplinskom izolacijom debljine 25 mm za sprečavanja kondenzacije.</t>
  </si>
  <si>
    <t>Cijevi se izoliraju  teško gorivom toplinskom izolacijom. Kod dopreme cijevi i spojnih komada na gradilište izvođač je obavezan nadzornom inženjeru dostaviti na uvid dokument - ispitivanje od strane JAVNOG ZDRAVSTVA temeljem kojeg se jamči da je materijal upotrijebljiv za pitku vodu (za ljudsku upotrebu). U cijeni sve komplet do potpune funkcionalnosti.</t>
  </si>
  <si>
    <t>Dobava i montaža PP niskošumnih kanalizacijskih cijevi i fazonskih komada za kućnu kanalizaciju, spajanje pomoću gumene brtve. U cijeni stavke sav materijal za pričvršćivanje cijevi o stjenku instalacijskog kanala, zida ili pod stropnu ploču preko navojne šipke, šelne sa gumenom brtvom iz nehrđajućeg materijala. Cijevi se pričvršćuju na svakih 0,5-1 metar i na lomovima kod ugradnje fazonskih komada. Sve djelove cijevovoda dobro izolirati teško gorivom zvučnom izolacijom i izolacijom za sprečavanje kondenzacije. Predmetna izolacija je obuhvaćena posebnom stavkom troškovnika. U cijeni sve komplet do potpune funkcionalnosti.</t>
  </si>
  <si>
    <t>Dobava i montaža PP i PVC cijevi i fazonskih komada za kućnu kanalizaciju. Spajanje cijevi i fazonskih komada vrši se pomoću gumenih brtvi. U cijeni negoriva izolacija protiv kondenzacije. Predmetna izolacija je obuhvaćena posebnom stavkom troškovnika. U cijeni sve komplet do potpune funkcionalnosti.</t>
  </si>
  <si>
    <t>Dobava pijeska granulacije 0-4 mm, ubacivanje u rov te izrada pješčane posteljice ispod vodovodnih cijevi u sloju debljine d=10 cm.</t>
  </si>
  <si>
    <t>Dobava pijeska  granulacije 0-4 mm, ubacivanje u rov, te zatrpavanje cijevi do visine 30 cm iznad tjemena cijevi.</t>
  </si>
  <si>
    <t>Odvoz materijala preostalog od iskopa na gradsku deponiju udaljenu 10 km. U cijeni utovar materijala na kamion, istovar i planiranje na deponiji.</t>
  </si>
  <si>
    <t>PE luk 90º DN90</t>
  </si>
  <si>
    <t>1.2.2.6.</t>
  </si>
  <si>
    <t>Napomena: Jedinične cijeni vodovodnih radova moraju sadržati sva potrebna ispitivanja cjevovoda, tlačne probe, dezinfekciju cjevovoda, ispiranje cjevovoda i uzimanje uzorka vode za labaratorijsko ispitivanje od ovlaštenog laboratorija i prvo ispitivanje hidranske mreže od ovlašene tvrtke, a sve za  potrebe provedbe tehničkog pregleda.</t>
  </si>
  <si>
    <t>Izrada revizijskog okna iz armiranog betona C 30/37, XA1, VDP2, debljine stjenki 20 cm i pokrovne ploče deb.15 cm. U pokrovnu ploču ugrađuje se ljevanoželjezni poklopac dim. 600x600 mm, nosivosti 250 kN, a u stjenke tipske penjalice. U cijeni glatka  dvostrana oplata i armatura. Na dnu okna izvesti kinetu iz betona C20/25 zaribanu do crnog sjaja.</t>
  </si>
  <si>
    <t>U jedinične cijene kanalizacijskih radova mora biti uključeno ispitivanje kanalizacije s objektima na kanalizaciji na vodonepropusnost. Ispitivanje mora izvršiti pravna osoba registrirana za ispitivanja.</t>
  </si>
  <si>
    <t>Napomena: U jedinične cijene betonskih radova na kanalizaciji mora biti uključeno ispitivanje kanalizacije s objektima na kanalizaciji na vodonepropusnost. Ispitivanje mora izvršiti pravna osoba registrirana za ispitivanja.</t>
  </si>
  <si>
    <t>1.1.9.</t>
  </si>
  <si>
    <t>1.1.9.1.</t>
  </si>
  <si>
    <t>Napomena: Jedinične cijene kanalizacijskih radova moraju sadržavati radove ispitivanja kanalizacije na protočnost i vodonepropusnost.</t>
  </si>
  <si>
    <t>Geodetsko iskolčenje trase projektiranog vodovoda i projektirane kanalizacije.</t>
  </si>
  <si>
    <t>- sva ispitivanja, osim ispitivanja zrakonepropusnosti  građevine (posebna stavka troškovnika)</t>
  </si>
  <si>
    <t>- sva potrebna ispitivnja (ispitivanja moraju vršiti za to ovlaštena tijela/tvrtke) s izradom izvještaja, uključivo i ispitivanje zdravstvene ispravnosti vode od Hrvatskog zavoda za javno zdravstvo</t>
  </si>
  <si>
    <t>Izvođač je dužan izraditi Plan izvođenja radova i ažurirati isti u slučaju izmjena tokom gradnje.</t>
  </si>
  <si>
    <t>Prije početka rada izvođač treba izraditi tehnološki projekt betona koji obuhvaća sve uvjete ugradnje betona (taktovi betoniranje, radne reške radi skupljanja betona, redoslijed betoniranja i slično). Izovđač je dužan redovito pratiti kvalitetu betonske konstrukcije sukladno elementima iz projekta betona, što je uključeno u cijenu.</t>
  </si>
  <si>
    <t xml:space="preserve"> -zidove uz okomiti serklaž izvesti zupčasto.
 -za vrijeme zidanja opeku močiti vodom, a pri zidanju cementnim mortom, opeka mora ležati u vodi neposredno prije zidanja.
 -reške dimnjaka i ventilacionih kanala zagladiti.
 -prilikom zidanja pravovremeno ostaviti otvore prema zidarskim mjerama, voditi računa o uzidavanju pojedinih građevinskih elemenata, o ostavljanju žljebova za kanalizaciju i za centralno grijanje.</t>
  </si>
  <si>
    <r>
      <t>Izvedeni strop se obračunava po m</t>
    </r>
    <r>
      <rPr>
        <vertAlign val="superscript"/>
        <sz val="9"/>
        <rFont val="Calibri"/>
        <family val="2"/>
        <charset val="238"/>
        <scheme val="minor"/>
      </rPr>
      <t>2</t>
    </r>
    <r>
      <rPr>
        <sz val="9"/>
        <rFont val="Calibri"/>
        <family val="2"/>
        <charset val="238"/>
        <scheme val="minor"/>
      </rPr>
      <t xml:space="preserve"> tlocrtne projekcije izvedenog stropa.</t>
    </r>
  </si>
  <si>
    <t>Staklo može biti prozirno, satinirano ili reflektirajuće, prema opisu stavaka.</t>
  </si>
  <si>
    <t>▪Ublaživanje klimatskih promjena</t>
  </si>
  <si>
    <t>▪Prilagodbe klimatskim promjenama</t>
  </si>
  <si>
    <t xml:space="preserve">▪Održiva uporaba i zaštita voda i morskih resursa </t>
  </si>
  <si>
    <t>▪Kružno gospodarstvo, uključujući prevenciju i recikliranje otpada</t>
  </si>
  <si>
    <t>▪Prevencija i kontrola onečišćenja zraka, vode ili tla</t>
  </si>
  <si>
    <t>▪Zaštita i obnova biološke raznolikosti i ekosustava</t>
  </si>
  <si>
    <t>U građevini će se poboljšati toplinska ugodnost a obnovom se neće povećati štetni učinak trenutačne ili očekivane buduće klime na korisnike.</t>
  </si>
  <si>
    <t>Toplinskom izolacijom građevine smanjuje se potreba za grijanjem i hlađenjem zgrade. Time se pridonosi znatnom smanjenju emisija stakleničkih plinova i ublažavanju klimatskih promjena i javnom zdravlju (osobito zbog smanjenja onečišćenja).</t>
  </si>
  <si>
    <t>a. slavine za umivaonike i kuhinjske slavine imaju maksimalan protok vode od 6 litara/min;</t>
  </si>
  <si>
    <t xml:space="preserve">b. tuševi imaju maksimalni protok vode od 8 litara/min; </t>
  </si>
  <si>
    <t xml:space="preserve">c. WC-i, uključujući školjke i vodokotliće, imaju puni volumen ispiranja od najviše 6 litara i maksimalni prosječni volumen ispiranja od 3,5 litara; </t>
  </si>
  <si>
    <t>d. pisoari koriste najviše 2 litre / zdjelu / sat. Pisoari za ispiranje imaju maksimalni puni volumen ispiranja od 1 litre;</t>
  </si>
  <si>
    <t>Glavnim projektom, a sukladno važećim zakonima definirana je obveza Izvođača vezana uz gospodarenje građevnim otpadom nastalim tijekom građenja na gradilištu i uporabu i/ili zbrinjavanje građevnog otpada nastalog tijekom građenja na gradilištu prema važećim propisima koji uređuju gospodarenje otpadom.</t>
  </si>
  <si>
    <t>Izvođač ima obavezu voditi računa da se, ukoliko postoji opasni građevni otpad uključujući i građevne proizvode ili materijale koji nemaju status otpada, on ne odbacuje u miješani komunalni otpad i miješa s drugom vrstom otpada i tvarima. Zbrinjavanje se vrši u skladu s važećim zakonima vezanim za gospodarenje otpadom.</t>
  </si>
  <si>
    <t>Izvođač je dužan osigurati ponovnu uporabu, recikliranje i oporabu otpadnog materijala nastalog tokom građenja.</t>
  </si>
  <si>
    <t>Glavnim projektom predviđena je ugradnja visokoučinkovitih uređaja i opreme pa predviđene mjere neće dovesti do znatnog povećanje emisija onečišćujućih tvari u zrak, vodu ili zemlju.</t>
  </si>
  <si>
    <t>Izvođač je dužan osigurati  da građevinski dijelovi i materijali koji će biti korišteni u gradnji ne sadrže azbest niti tvari koje izazivaju veliku zabrinutost</t>
  </si>
  <si>
    <t>Izvođač je dužan poduzeti mjere za smanjenje emisije buke, prašine i onečišćujućih tvari tijekom građevinskih radova. Uređenje gradilišta zahtijeva da se na gradilištu predvide i provode mjere zaštite na radu kao i ostale mjere za zaštitu života i zdravlja ljudi u skladu s posebnim propisima, kojima se onečišćenje zraka, tla i podzemnih voda, i buka svode na najmanju mjeru.</t>
  </si>
  <si>
    <t>Radove izvoditi samo u dnevnom razdoblju, poduzeti sve mjere za smanjenje emisije buke. Sve rastresite materijale skloniti (prekrivanjem ili po potrebi vlaženjem) kako bi se spriječilo rasipanje tijekom kiše i vjetra, a sva uklanjanja i demontaže građevnih elemenata i materijala vršit će tehnikama koje sprečavaju širenje prašine i štetnih tvari na susjedne površine, a kad je to potrebno, koristit će se i zaštitne ograde.</t>
  </si>
  <si>
    <t>Dobava i montaža hidrantskog ormarića od nehrđajučeg čelika, s vratima s mliječnim staklom, veličina ormarića 500x500x140 mm sa oznakom za hidrant, komplet sa opremom, hidrantskim ventilom ø52 mm, crijevom ø52 dužine 15 metara  i mlaznicom sa ventilom i zasunom ø52.</t>
  </si>
  <si>
    <t>Izrada suhozida opekom normalnog formata za ugradnju ugradnih garnitura. Obračun po komadu opeke.</t>
  </si>
  <si>
    <r>
      <t>Geodetski radovi - trasa. Stavka obuhvaća održavanje točaka operativnog poligona i repera i sva dodatna mjerenja kojima se podaci iz projekta prenose na teren i obrnuto, osiguranje osi iskolčene trase, profiliranje, obnavljanje i održavanje iskolčenih oznaka na terenu u cijelom razdoblju od početka radova do predaje svih radova investitoru. Geodetski radovi obuhvaćaju i obnovu stalnih geodetskih točaka u području zahvata uključujući i sve potrebne radove za provedbu obnove sukladno zakonskoj regulativi. Obračun je po kompletu trase u skladu s projektom (700,00 m</t>
    </r>
    <r>
      <rPr>
        <vertAlign val="superscript"/>
        <sz val="9"/>
        <rFont val="Arial"/>
        <family val="2"/>
        <charset val="238"/>
      </rPr>
      <t>2</t>
    </r>
    <r>
      <rPr>
        <sz val="9"/>
        <rFont val="Arial"/>
        <family val="2"/>
        <charset val="238"/>
      </rPr>
      <t xml:space="preserve">  pješačke i zelene površine)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</si>
</sst>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1">
    <numFmt numFmtId="44" formatCode="_-* #,##0.00\ &quot;kn&quot;_-;\-* #,##0.00\ &quot;kn&quot;_-;_-* &quot;-&quot;??\ &quot;kn&quot;_-;_-@_-"/>
    <numFmt numFmtId="43" formatCode="_-* #,##0.00_-;\-* #,##0.00_-;_-* &quot;-&quot;??_-;_-@_-"/>
    <numFmt numFmtId="164" formatCode="_-* #,##0.00\ _k_n_-;\-* #,##0.00\ _k_n_-;_-* &quot;-&quot;??\ _k_n_-;_-@_-"/>
    <numFmt numFmtId="165" formatCode="0&quot;.&quot;00&quot;. &quot;"/>
    <numFmt numFmtId="166" formatCode="\2&quot;.&quot;00&quot;. &quot;"/>
    <numFmt numFmtId="167" formatCode="\3&quot;.&quot;00&quot;. &quot;"/>
    <numFmt numFmtId="168" formatCode="\4&quot;.&quot;00&quot;. &quot;"/>
    <numFmt numFmtId="169" formatCode="\5&quot;.&quot;00&quot;. &quot;"/>
    <numFmt numFmtId="170" formatCode="\6&quot;.&quot;00&quot;. &quot;"/>
    <numFmt numFmtId="171" formatCode="\1&quot;.&quot;00&quot;. &quot;"/>
    <numFmt numFmtId="172" formatCode="\7&quot;.&quot;00&quot;. &quot;"/>
    <numFmt numFmtId="173" formatCode="\8&quot;.&quot;00&quot;. &quot;"/>
    <numFmt numFmtId="174" formatCode="\9&quot;.&quot;00&quot;. &quot;"/>
    <numFmt numFmtId="175" formatCode="\10&quot;.&quot;00&quot;. &quot;"/>
    <numFmt numFmtId="176" formatCode="\1\2&quot;.&quot;00&quot;. &quot;"/>
    <numFmt numFmtId="177" formatCode="\1\3&quot;.&quot;00&quot;. &quot;"/>
    <numFmt numFmtId="178" formatCode="_(* #,##0.00_);_(* \(#,##0.00\);_(* &quot;-&quot;??_);_(@_)"/>
    <numFmt numFmtId="179" formatCode="#,##0.000"/>
    <numFmt numFmtId="180" formatCode="#,##0.00\ [$EUR]"/>
    <numFmt numFmtId="181" formatCode="#,##0.00&quot; &quot;[$€-407];[Red]&quot;-&quot;#,##0.00&quot; &quot;[$€-407]"/>
    <numFmt numFmtId="182" formatCode="#,##0.00;[Red]#,##0.00"/>
    <numFmt numFmtId="183" formatCode="&quot;0.&quot;00&quot;&quot;"/>
    <numFmt numFmtId="184" formatCode="&quot;1.&quot;0"/>
    <numFmt numFmtId="185" formatCode="&quot;2.&quot;0"/>
    <numFmt numFmtId="186" formatCode="&quot;3.&quot;0"/>
    <numFmt numFmtId="187" formatCode="&quot;3.4.&quot;0"/>
    <numFmt numFmtId="188" formatCode="&quot;3.2.&quot;0"/>
    <numFmt numFmtId="189" formatCode="&quot;4.&quot;0"/>
    <numFmt numFmtId="190" formatCode="&quot;5.&quot;0"/>
    <numFmt numFmtId="191" formatCode="&quot;4.8.&quot;0"/>
    <numFmt numFmtId="192" formatCode="&quot;6.&quot;0"/>
    <numFmt numFmtId="193" formatCode="&quot;3.6.&quot;0"/>
    <numFmt numFmtId="194" formatCode="&quot;3.1.&quot;0"/>
    <numFmt numFmtId="195" formatCode="&quot;7.&quot;0"/>
    <numFmt numFmtId="196" formatCode="&quot;8.&quot;0"/>
    <numFmt numFmtId="197" formatCode="&quot;8.1.&quot;0"/>
    <numFmt numFmtId="198" formatCode="&quot;8.2.&quot;0"/>
    <numFmt numFmtId="199" formatCode="&quot;8.3.&quot;0"/>
    <numFmt numFmtId="200" formatCode="&quot;9.&quot;0"/>
    <numFmt numFmtId="201" formatCode="&quot;2.1.&quot;0"/>
    <numFmt numFmtId="202" formatCode="&quot;3.3.&quot;0"/>
    <numFmt numFmtId="203" formatCode="_-* #,##0.00&quot; kn&quot;_-;\-* #,##0.00&quot; kn&quot;_-;_-* \-??&quot; kn&quot;_-;_-@_-"/>
    <numFmt numFmtId="204" formatCode="00000"/>
    <numFmt numFmtId="205" formatCode="&quot;6.1.&quot;0"/>
    <numFmt numFmtId="206" formatCode="&quot;10.&quot;0"/>
    <numFmt numFmtId="207" formatCode="&quot;10.2.&quot;0"/>
    <numFmt numFmtId="208" formatCode="&quot;11.&quot;0"/>
    <numFmt numFmtId="209" formatCode="&quot;2.2.&quot;0"/>
    <numFmt numFmtId="210" formatCode="&quot;2.3.&quot;0"/>
    <numFmt numFmtId="211" formatCode="&quot;2.4.&quot;0"/>
    <numFmt numFmtId="212" formatCode="&quot;3.5.&quot;0"/>
    <numFmt numFmtId="213" formatCode="&quot;3.7.&quot;0"/>
    <numFmt numFmtId="214" formatCode="&quot;3.8.&quot;0"/>
    <numFmt numFmtId="215" formatCode="&quot;3.9.&quot;0"/>
    <numFmt numFmtId="216" formatCode="&quot;3.10.&quot;0"/>
    <numFmt numFmtId="217" formatCode="&quot;3.11.&quot;0"/>
    <numFmt numFmtId="218" formatCode="&quot;3.12.&quot;0"/>
    <numFmt numFmtId="219" formatCode="&quot;4.14.&quot;0"/>
    <numFmt numFmtId="220" formatCode="&quot;1.11.&quot;0"/>
    <numFmt numFmtId="221" formatCode="&quot;1.12.&quot;0"/>
    <numFmt numFmtId="222" formatCode="&quot;1.13.&quot;0"/>
    <numFmt numFmtId="223" formatCode="\1\1&quot;.&quot;00&quot;. &quot;"/>
    <numFmt numFmtId="224" formatCode="&quot;9.2.&quot;0"/>
    <numFmt numFmtId="225" formatCode="\3&quot;.&quot;0"/>
    <numFmt numFmtId="226" formatCode="0&quot;.&quot;"/>
    <numFmt numFmtId="227" formatCode="&quot;1.6.&quot;0"/>
    <numFmt numFmtId="228" formatCode="&quot;1.7.&quot;0"/>
    <numFmt numFmtId="229" formatCode="&quot;1.8.&quot;0"/>
    <numFmt numFmtId="230" formatCode="&quot;2.5.&quot;0"/>
    <numFmt numFmtId="231" formatCode="&quot;2.6.&quot;0"/>
    <numFmt numFmtId="232" formatCode="&quot;2.9.&quot;0"/>
    <numFmt numFmtId="233" formatCode="&quot;2.8.&quot;0"/>
    <numFmt numFmtId="234" formatCode="&quot;2.7.&quot;0"/>
    <numFmt numFmtId="235" formatCode="&quot;2.10.&quot;0"/>
    <numFmt numFmtId="236" formatCode="&quot;2.11.&quot;0"/>
    <numFmt numFmtId="237" formatCode="&quot;2.12.&quot;0"/>
    <numFmt numFmtId="238" formatCode="&quot;2.13.&quot;0"/>
    <numFmt numFmtId="239" formatCode="&quot;2.14.&quot;0"/>
    <numFmt numFmtId="240" formatCode="#,##0.00\ [$€-1]"/>
    <numFmt numFmtId="241" formatCode="000&quot;. &quot;"/>
    <numFmt numFmtId="242" formatCode="&quot;1.10.&quot;0"/>
    <numFmt numFmtId="243" formatCode="&quot;3.13.&quot;0"/>
    <numFmt numFmtId="244" formatCode="&quot;3.14.&quot;0"/>
    <numFmt numFmtId="245" formatCode="&quot;3.15.&quot;0"/>
    <numFmt numFmtId="246" formatCode="&quot;3.16.&quot;0"/>
    <numFmt numFmtId="247" formatCode="&quot;10.1.&quot;0"/>
    <numFmt numFmtId="248" formatCode="* #,##0.00\ ;\-* #,##0.00\ ;* \-#\ ;@\ "/>
    <numFmt numFmtId="249" formatCode="dd/mm/yy"/>
    <numFmt numFmtId="250" formatCode="&quot;1.4.&quot;0"/>
    <numFmt numFmtId="251" formatCode="_-* #,##0.00\ _k_n_-;\-* #,##0.00\ _k_n_-;_-* \-??\ _k_n_-;_-@_-"/>
    <numFmt numFmtId="252" formatCode="&quot;0.&quot;00&quot;. &quot;"/>
    <numFmt numFmtId="253" formatCode="&quot;1.5.&quot;0"/>
    <numFmt numFmtId="254" formatCode="&quot;1.14.&quot;0"/>
    <numFmt numFmtId="255" formatCode="&quot;1.15.&quot;0"/>
    <numFmt numFmtId="256" formatCode="&quot;4.18.&quot;0"/>
    <numFmt numFmtId="257" formatCode="&quot;4.19.&quot;0"/>
    <numFmt numFmtId="258" formatCode="&quot;1.16.&quot;0"/>
    <numFmt numFmtId="259" formatCode="&quot;1.17.&quot;0"/>
    <numFmt numFmtId="260" formatCode="&quot;1.18.&quot;0"/>
    <numFmt numFmtId="261" formatCode="&quot;1.19.&quot;0"/>
    <numFmt numFmtId="262" formatCode="&quot;1.20.&quot;0"/>
    <numFmt numFmtId="263" formatCode="&quot;7.1.&quot;0"/>
    <numFmt numFmtId="264" formatCode="&quot;1.32.&quot;0"/>
    <numFmt numFmtId="265" formatCode="&quot;1.33.&quot;0"/>
    <numFmt numFmtId="266" formatCode="&quot;1.35.&quot;0"/>
    <numFmt numFmtId="267" formatCode="&quot;1.34.&quot;0"/>
    <numFmt numFmtId="268" formatCode="&quot;1.36.&quot;0"/>
    <numFmt numFmtId="269" formatCode="&quot;4.2.&quot;0"/>
    <numFmt numFmtId="270" formatCode="&quot;5.32.&quot;0"/>
    <numFmt numFmtId="271" formatCode="&quot;6.5.&quot;0"/>
    <numFmt numFmtId="272" formatCode="&quot;6.6.&quot;0"/>
    <numFmt numFmtId="273" formatCode="&quot;1.21.&quot;0"/>
    <numFmt numFmtId="274" formatCode="&quot;1.22.&quot;0"/>
    <numFmt numFmtId="275" formatCode="&quot;1.23.&quot;0"/>
    <numFmt numFmtId="276" formatCode="&quot;1.30.&quot;0"/>
    <numFmt numFmtId="277" formatCode="&quot;1.1.&quot;0"/>
    <numFmt numFmtId="278" formatCode="&quot;3.2.6.&quot;0"/>
    <numFmt numFmtId="279" formatCode="&quot;3.3.4.&quot;0"/>
    <numFmt numFmtId="280" formatCode="&quot;3.3.5.&quot;0"/>
    <numFmt numFmtId="281" formatCode="&quot;3.4.2.&quot;0"/>
    <numFmt numFmtId="282" formatCode="&quot;3.5.1.&quot;0"/>
    <numFmt numFmtId="283" formatCode="&quot;1.&quot;"/>
    <numFmt numFmtId="284" formatCode="&quot;1.9.&quot;0"/>
    <numFmt numFmtId="285" formatCode="&quot;2.22.&quot;0"/>
    <numFmt numFmtId="286" formatCode="&quot;4.4.&quot;0"/>
    <numFmt numFmtId="287" formatCode="&quot;4.6.&quot;0"/>
    <numFmt numFmtId="288" formatCode="&quot;4.7.&quot;0"/>
    <numFmt numFmtId="289" formatCode="&quot;4.9.&quot;0"/>
    <numFmt numFmtId="290" formatCode="&quot;4.10.&quot;0"/>
    <numFmt numFmtId="291" formatCode="&quot;4.11.&quot;0"/>
    <numFmt numFmtId="292" formatCode="&quot;4.12.&quot;0"/>
  </numFmts>
  <fonts count="96">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9"/>
      <color theme="1"/>
      <name val="Arial"/>
      <family val="2"/>
      <charset val="238"/>
    </font>
    <font>
      <sz val="9"/>
      <color theme="1"/>
      <name val="Arial"/>
      <family val="2"/>
      <charset val="238"/>
    </font>
    <font>
      <sz val="9"/>
      <color theme="1"/>
      <name val="Arial"/>
      <family val="2"/>
      <charset val="238"/>
    </font>
    <font>
      <sz val="9"/>
      <color theme="1"/>
      <name val="Arial"/>
      <family val="2"/>
      <charset val="238"/>
    </font>
    <font>
      <sz val="9"/>
      <color theme="1"/>
      <name val="Arial"/>
      <family val="2"/>
      <charset val="238"/>
    </font>
    <font>
      <sz val="9"/>
      <color rgb="FF000000"/>
      <name val="Arial"/>
      <family val="2"/>
      <charset val="238"/>
    </font>
    <font>
      <sz val="9"/>
      <color rgb="FFFF0000"/>
      <name val="Arial"/>
      <family val="2"/>
      <charset val="238"/>
    </font>
    <font>
      <b/>
      <sz val="9"/>
      <color theme="1"/>
      <name val="Arial"/>
      <family val="2"/>
      <charset val="238"/>
    </font>
    <font>
      <sz val="10"/>
      <name val="Arial"/>
      <family val="2"/>
      <charset val="238"/>
    </font>
    <font>
      <sz val="10"/>
      <name val="Arial CE"/>
      <family val="2"/>
      <charset val="238"/>
    </font>
    <font>
      <sz val="9"/>
      <name val="Arial"/>
      <family val="2"/>
      <charset val="238"/>
    </font>
    <font>
      <sz val="11"/>
      <color theme="1"/>
      <name val="Calibri"/>
      <family val="2"/>
      <charset val="238"/>
      <scheme val="minor"/>
    </font>
    <font>
      <sz val="10"/>
      <color rgb="FF000000"/>
      <name val="Arial1"/>
      <charset val="238"/>
    </font>
    <font>
      <b/>
      <sz val="9"/>
      <name val="Arial"/>
      <family val="2"/>
      <charset val="238"/>
    </font>
    <font>
      <sz val="11"/>
      <name val="7_Futura"/>
    </font>
    <font>
      <sz val="11"/>
      <color theme="1"/>
      <name val="Calibri"/>
      <family val="2"/>
      <scheme val="minor"/>
    </font>
    <font>
      <u/>
      <sz val="9"/>
      <color theme="10"/>
      <name val="Arial"/>
      <family val="2"/>
      <charset val="238"/>
    </font>
    <font>
      <b/>
      <sz val="12"/>
      <name val="Futura Bk L2"/>
      <family val="2"/>
      <charset val="238"/>
    </font>
    <font>
      <i/>
      <sz val="11"/>
      <color rgb="FF808080"/>
      <name val="Calibri"/>
      <family val="2"/>
      <charset val="238"/>
    </font>
    <font>
      <u/>
      <sz val="9"/>
      <color theme="1"/>
      <name val="Arial"/>
      <family val="2"/>
      <charset val="238"/>
    </font>
    <font>
      <sz val="8"/>
      <name val="Calibri"/>
      <family val="2"/>
      <scheme val="minor"/>
    </font>
    <font>
      <sz val="10"/>
      <name val="Helv"/>
    </font>
    <font>
      <vertAlign val="superscript"/>
      <sz val="9"/>
      <color theme="1"/>
      <name val="Arial"/>
      <family val="2"/>
      <charset val="238"/>
    </font>
    <font>
      <sz val="10"/>
      <color rgb="FF000000"/>
      <name val="Arial"/>
      <family val="2"/>
      <charset val="238"/>
    </font>
    <font>
      <sz val="10"/>
      <color theme="1"/>
      <name val="Arial"/>
      <family val="2"/>
      <charset val="238"/>
    </font>
    <font>
      <b/>
      <sz val="10"/>
      <color rgb="FF0070C0"/>
      <name val="Arial"/>
      <family val="2"/>
      <charset val="238"/>
    </font>
    <font>
      <sz val="9"/>
      <color theme="1"/>
      <name val="Calibri"/>
      <family val="2"/>
      <scheme val="minor"/>
    </font>
    <font>
      <b/>
      <sz val="10"/>
      <color indexed="8"/>
      <name val="Arial"/>
      <family val="2"/>
      <charset val="238"/>
    </font>
    <font>
      <b/>
      <sz val="11"/>
      <color rgb="FF0070C0"/>
      <name val="Arial"/>
      <family val="2"/>
      <charset val="238"/>
    </font>
    <font>
      <b/>
      <sz val="11"/>
      <color theme="4" tint="-0.499984740745262"/>
      <name val="Arial"/>
      <family val="2"/>
      <charset val="238"/>
    </font>
    <font>
      <sz val="11"/>
      <color rgb="FF000000"/>
      <name val="Arial"/>
      <family val="2"/>
      <charset val="238"/>
    </font>
    <font>
      <sz val="9"/>
      <color rgb="FFFF0000"/>
      <name val="Calibri"/>
      <family val="2"/>
      <scheme val="minor"/>
    </font>
    <font>
      <sz val="11"/>
      <color indexed="8"/>
      <name val="Calibri"/>
      <family val="2"/>
      <charset val="1"/>
    </font>
    <font>
      <sz val="11"/>
      <name val="7_Futura"/>
      <charset val="238"/>
    </font>
    <font>
      <b/>
      <sz val="10"/>
      <color theme="4" tint="-0.499984740745262"/>
      <name val="Arial"/>
      <family val="2"/>
      <charset val="238"/>
    </font>
    <font>
      <b/>
      <sz val="11"/>
      <color rgb="FF000000"/>
      <name val="Calibri"/>
      <family val="2"/>
      <charset val="238"/>
    </font>
    <font>
      <sz val="12"/>
      <color rgb="FF000000"/>
      <name val="Arial1"/>
      <charset val="238"/>
    </font>
    <font>
      <sz val="11"/>
      <color rgb="FF000000"/>
      <name val="Calibri"/>
      <family val="2"/>
      <charset val="238"/>
    </font>
    <font>
      <sz val="11"/>
      <color rgb="FFFFFFFF"/>
      <name val="Calibri"/>
      <family val="2"/>
      <charset val="238"/>
    </font>
    <font>
      <sz val="11"/>
      <color rgb="FF008000"/>
      <name val="Calibri"/>
      <family val="2"/>
      <charset val="238"/>
    </font>
    <font>
      <b/>
      <sz val="18"/>
      <color rgb="FF003366"/>
      <name val="Cambria"/>
      <family val="1"/>
      <charset val="238"/>
    </font>
    <font>
      <b/>
      <sz val="11"/>
      <color rgb="FF333333"/>
      <name val="Calibri"/>
      <family val="2"/>
      <charset val="238"/>
    </font>
    <font>
      <b/>
      <sz val="11"/>
      <color rgb="FFFF9900"/>
      <name val="Calibri"/>
      <family val="2"/>
      <charset val="238"/>
    </font>
    <font>
      <sz val="11"/>
      <color rgb="FF800080"/>
      <name val="Calibri"/>
      <family val="2"/>
      <charset val="238"/>
    </font>
    <font>
      <b/>
      <sz val="15"/>
      <color rgb="FF003366"/>
      <name val="Calibri"/>
      <family val="2"/>
      <charset val="238"/>
    </font>
    <font>
      <b/>
      <sz val="13"/>
      <color rgb="FF003366"/>
      <name val="Calibri"/>
      <family val="2"/>
      <charset val="238"/>
    </font>
    <font>
      <b/>
      <sz val="11"/>
      <color rgb="FF003366"/>
      <name val="Calibri"/>
      <family val="2"/>
      <charset val="238"/>
    </font>
    <font>
      <sz val="11"/>
      <color rgb="FF993300"/>
      <name val="Calibri"/>
      <family val="2"/>
      <charset val="238"/>
    </font>
    <font>
      <sz val="12"/>
      <color rgb="FF000000"/>
      <name val="Calibri"/>
      <family val="2"/>
      <charset val="238"/>
    </font>
    <font>
      <sz val="11"/>
      <color rgb="FF000000"/>
      <name val="7_Futura"/>
      <charset val="238"/>
    </font>
    <font>
      <sz val="11"/>
      <color rgb="FFFF9900"/>
      <name val="Calibri"/>
      <family val="2"/>
      <charset val="238"/>
    </font>
    <font>
      <b/>
      <sz val="11"/>
      <color rgb="FFFFFFFF"/>
      <name val="Calibri"/>
      <family val="2"/>
      <charset val="238"/>
    </font>
    <font>
      <b/>
      <i/>
      <u/>
      <sz val="12"/>
      <color rgb="FF000000"/>
      <name val="Arial1"/>
      <charset val="238"/>
    </font>
    <font>
      <sz val="11"/>
      <color rgb="FFFF0000"/>
      <name val="Calibri"/>
      <family val="2"/>
      <charset val="238"/>
    </font>
    <font>
      <sz val="11"/>
      <color rgb="FF333399"/>
      <name val="Calibri"/>
      <family val="2"/>
      <charset val="238"/>
    </font>
    <font>
      <vertAlign val="superscript"/>
      <sz val="9"/>
      <name val="Arial"/>
      <family val="2"/>
      <charset val="238"/>
    </font>
    <font>
      <b/>
      <sz val="9"/>
      <color rgb="FFFF0000"/>
      <name val="Arial"/>
      <family val="2"/>
      <charset val="238"/>
    </font>
    <font>
      <b/>
      <sz val="9"/>
      <color rgb="FF00B050"/>
      <name val="Arial"/>
      <family val="2"/>
      <charset val="238"/>
    </font>
    <font>
      <sz val="9"/>
      <name val="Arial"/>
      <family val="2"/>
    </font>
    <font>
      <vertAlign val="subscript"/>
      <sz val="9"/>
      <name val="Arial"/>
      <family val="2"/>
      <charset val="238"/>
    </font>
    <font>
      <sz val="9"/>
      <color theme="1"/>
      <name val="Arial"/>
      <family val="2"/>
    </font>
    <font>
      <b/>
      <i/>
      <sz val="9"/>
      <color theme="1"/>
      <name val="Arial"/>
      <family val="2"/>
      <charset val="238"/>
    </font>
    <font>
      <b/>
      <sz val="9"/>
      <name val="Calibri"/>
      <family val="2"/>
      <charset val="238"/>
      <scheme val="minor"/>
    </font>
    <font>
      <sz val="9"/>
      <color theme="1"/>
      <name val="Calibri"/>
      <family val="2"/>
      <charset val="238"/>
      <scheme val="minor"/>
    </font>
    <font>
      <sz val="9"/>
      <name val="Calibri"/>
      <family val="2"/>
      <charset val="238"/>
      <scheme val="minor"/>
    </font>
    <font>
      <sz val="9"/>
      <color rgb="FFFF0000"/>
      <name val="Calibri"/>
      <family val="2"/>
      <charset val="238"/>
      <scheme val="minor"/>
    </font>
    <font>
      <sz val="10"/>
      <name val="CRO_Swiss_Con-Normal"/>
      <charset val="238"/>
    </font>
    <font>
      <i/>
      <sz val="9"/>
      <color theme="1"/>
      <name val="Arial"/>
      <family val="2"/>
      <charset val="238"/>
    </font>
    <font>
      <i/>
      <sz val="9"/>
      <name val="Arial"/>
      <family val="2"/>
      <charset val="238"/>
    </font>
    <font>
      <sz val="10"/>
      <name val="Arial"/>
      <family val="2"/>
    </font>
    <font>
      <sz val="9"/>
      <color theme="1"/>
      <name val="Calibri"/>
      <family val="2"/>
    </font>
    <font>
      <sz val="9"/>
      <name val="Calibri"/>
      <family val="2"/>
    </font>
    <font>
      <sz val="11"/>
      <color rgb="FF006100"/>
      <name val="Calibri"/>
      <family val="2"/>
      <charset val="238"/>
      <scheme val="minor"/>
    </font>
    <font>
      <i/>
      <sz val="11"/>
      <color rgb="FF7F7F7F"/>
      <name val="Calibri"/>
      <family val="2"/>
      <charset val="238"/>
      <scheme val="minor"/>
    </font>
    <font>
      <vertAlign val="superscript"/>
      <sz val="9"/>
      <name val="Arial"/>
      <family val="2"/>
    </font>
    <font>
      <sz val="11"/>
      <color theme="1"/>
      <name val="Arial"/>
      <family val="2"/>
      <charset val="238"/>
    </font>
    <font>
      <sz val="10"/>
      <color rgb="FF000000"/>
      <name val="Tahoma"/>
      <family val="2"/>
      <charset val="238"/>
    </font>
    <font>
      <sz val="9"/>
      <color theme="4"/>
      <name val="Arial"/>
      <family val="2"/>
      <charset val="238"/>
    </font>
    <font>
      <sz val="11"/>
      <color indexed="8"/>
      <name val="Calibri"/>
      <family val="2"/>
      <charset val="238"/>
    </font>
    <font>
      <sz val="15"/>
      <color rgb="FFFF0000"/>
      <name val="Arial"/>
      <family val="2"/>
      <charset val="238"/>
    </font>
    <font>
      <sz val="11"/>
      <color theme="1"/>
      <name val="Minion Pro"/>
      <family val="2"/>
      <charset val="238"/>
    </font>
    <font>
      <sz val="11"/>
      <name val="Calibri"/>
      <family val="2"/>
      <charset val="238"/>
    </font>
    <font>
      <sz val="9"/>
      <color rgb="FFED0000"/>
      <name val="Arial"/>
      <family val="2"/>
      <charset val="238"/>
    </font>
    <font>
      <vertAlign val="subscript"/>
      <sz val="9"/>
      <name val="Arial"/>
      <family val="2"/>
    </font>
    <font>
      <u/>
      <sz val="9"/>
      <name val="Arial"/>
      <family val="2"/>
      <charset val="238"/>
    </font>
    <font>
      <b/>
      <u/>
      <sz val="9"/>
      <name val="Arial"/>
      <family val="2"/>
      <charset val="238"/>
    </font>
    <font>
      <b/>
      <sz val="13"/>
      <name val="Arial"/>
      <family val="2"/>
      <charset val="238"/>
    </font>
    <font>
      <i/>
      <sz val="9"/>
      <color rgb="FF202122"/>
      <name val="Arial"/>
      <family val="2"/>
      <charset val="238"/>
    </font>
    <font>
      <b/>
      <u/>
      <sz val="9"/>
      <name val="Calibri"/>
      <family val="2"/>
      <charset val="238"/>
      <scheme val="minor"/>
    </font>
    <font>
      <u/>
      <sz val="9"/>
      <name val="Calibri"/>
      <family val="2"/>
      <charset val="238"/>
      <scheme val="minor"/>
    </font>
    <font>
      <b/>
      <u/>
      <sz val="9"/>
      <color rgb="FFFF0000"/>
      <name val="Calibri"/>
      <family val="2"/>
      <charset val="238"/>
      <scheme val="minor"/>
    </font>
    <font>
      <vertAlign val="superscript"/>
      <sz val="9"/>
      <name val="Calibri"/>
      <family val="2"/>
      <charset val="238"/>
      <scheme val="minor"/>
    </font>
  </fonts>
  <fills count="27">
    <fill>
      <patternFill patternType="none"/>
    </fill>
    <fill>
      <patternFill patternType="gray125"/>
    </fill>
    <fill>
      <patternFill patternType="solid">
        <fgColor rgb="FFCCCCFF"/>
        <bgColor rgb="FFCCCCFF"/>
      </patternFill>
    </fill>
    <fill>
      <patternFill patternType="solid">
        <fgColor rgb="FFFF99CC"/>
        <bgColor rgb="FFFF99CC"/>
      </patternFill>
    </fill>
    <fill>
      <patternFill patternType="solid">
        <fgColor rgb="FFCCFFCC"/>
        <bgColor rgb="FFCCFFCC"/>
      </patternFill>
    </fill>
    <fill>
      <patternFill patternType="solid">
        <fgColor rgb="FFCC99FF"/>
        <bgColor rgb="FFCC99FF"/>
      </patternFill>
    </fill>
    <fill>
      <patternFill patternType="solid">
        <fgColor rgb="FFCCFFFF"/>
        <bgColor rgb="FFCCFFFF"/>
      </patternFill>
    </fill>
    <fill>
      <patternFill patternType="solid">
        <fgColor rgb="FFFFCC99"/>
        <bgColor rgb="FFFFCC99"/>
      </patternFill>
    </fill>
    <fill>
      <patternFill patternType="solid">
        <fgColor rgb="FFFF8080"/>
        <bgColor rgb="FFFF8080"/>
      </patternFill>
    </fill>
    <fill>
      <patternFill patternType="solid">
        <fgColor rgb="FF00FF00"/>
        <bgColor rgb="FF00FF00"/>
      </patternFill>
    </fill>
    <fill>
      <patternFill patternType="solid">
        <fgColor rgb="FF99CCFF"/>
        <bgColor rgb="FF99CCFF"/>
      </patternFill>
    </fill>
    <fill>
      <patternFill patternType="solid">
        <fgColor rgb="FFFFCC00"/>
        <bgColor rgb="FFFFCC00"/>
      </patternFill>
    </fill>
    <fill>
      <patternFill patternType="solid">
        <fgColor rgb="FF0066CC"/>
        <bgColor rgb="FF0066CC"/>
      </patternFill>
    </fill>
    <fill>
      <patternFill patternType="solid">
        <fgColor rgb="FF800080"/>
        <bgColor rgb="FF800080"/>
      </patternFill>
    </fill>
    <fill>
      <patternFill patternType="solid">
        <fgColor rgb="FF33CCCC"/>
        <bgColor rgb="FF33CCCC"/>
      </patternFill>
    </fill>
    <fill>
      <patternFill patternType="solid">
        <fgColor rgb="FFFF9900"/>
        <bgColor rgb="FFFF9900"/>
      </patternFill>
    </fill>
    <fill>
      <patternFill patternType="solid">
        <fgColor rgb="FFFFFFCC"/>
        <bgColor rgb="FFFFFFCC"/>
      </patternFill>
    </fill>
    <fill>
      <patternFill patternType="solid">
        <fgColor rgb="FF333399"/>
        <bgColor rgb="FF333399"/>
      </patternFill>
    </fill>
    <fill>
      <patternFill patternType="solid">
        <fgColor rgb="FFFF0000"/>
        <bgColor rgb="FFFF0000"/>
      </patternFill>
    </fill>
    <fill>
      <patternFill patternType="solid">
        <fgColor rgb="FF339966"/>
        <bgColor rgb="FF339966"/>
      </patternFill>
    </fill>
    <fill>
      <patternFill patternType="solid">
        <fgColor rgb="FFFF6600"/>
        <bgColor rgb="FFFF6600"/>
      </patternFill>
    </fill>
    <fill>
      <patternFill patternType="solid">
        <fgColor rgb="FFC0C0C0"/>
        <bgColor rgb="FFC0C0C0"/>
      </patternFill>
    </fill>
    <fill>
      <patternFill patternType="solid">
        <fgColor rgb="FFFFFF99"/>
        <bgColor rgb="FFFFFF99"/>
      </patternFill>
    </fill>
    <fill>
      <patternFill patternType="solid">
        <fgColor rgb="FF969696"/>
        <bgColor rgb="FF969696"/>
      </patternFill>
    </fill>
    <fill>
      <patternFill patternType="solid">
        <fgColor indexed="22"/>
        <bgColor indexed="64"/>
      </patternFill>
    </fill>
    <fill>
      <patternFill patternType="solid">
        <fgColor rgb="FFC6EFCE"/>
      </patternFill>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bottom style="double">
        <color indexed="64"/>
      </bottom>
      <diagonal/>
    </border>
    <border>
      <left style="thin">
        <color rgb="FFC0C0C0"/>
      </left>
      <right style="thin">
        <color rgb="FFC0C0C0"/>
      </right>
      <top style="thin">
        <color rgb="FFC0C0C0"/>
      </top>
      <bottom style="thin">
        <color rgb="FFC0C0C0"/>
      </bottom>
      <diagonal/>
    </border>
    <border>
      <left style="thin">
        <color rgb="FF333333"/>
      </left>
      <right style="thin">
        <color rgb="FF333333"/>
      </right>
      <top style="thin">
        <color rgb="FF333333"/>
      </top>
      <bottom style="thin">
        <color rgb="FF333333"/>
      </bottom>
      <diagonal/>
    </border>
    <border>
      <left style="thin">
        <color rgb="FF808080"/>
      </left>
      <right style="thin">
        <color rgb="FF808080"/>
      </right>
      <top style="thin">
        <color rgb="FF808080"/>
      </top>
      <bottom style="thin">
        <color rgb="FF808080"/>
      </bottom>
      <diagonal/>
    </border>
    <border>
      <left/>
      <right/>
      <top/>
      <bottom style="thin">
        <color rgb="FF333399"/>
      </bottom>
      <diagonal/>
    </border>
    <border>
      <left/>
      <right/>
      <top/>
      <bottom style="thin">
        <color rgb="FFC0C0C0"/>
      </bottom>
      <diagonal/>
    </border>
    <border>
      <left/>
      <right/>
      <top/>
      <bottom style="thin">
        <color rgb="FF0066CC"/>
      </bottom>
      <diagonal/>
    </border>
    <border>
      <left/>
      <right/>
      <top/>
      <bottom style="double">
        <color rgb="FFFF9900"/>
      </bottom>
      <diagonal/>
    </border>
    <border>
      <left style="double">
        <color rgb="FF333333"/>
      </left>
      <right style="double">
        <color rgb="FF333333"/>
      </right>
      <top style="double">
        <color rgb="FF333333"/>
      </top>
      <bottom style="double">
        <color rgb="FF333333"/>
      </bottom>
      <diagonal/>
    </border>
    <border>
      <left/>
      <right/>
      <top style="thin">
        <color rgb="FF333399"/>
      </top>
      <bottom style="double">
        <color rgb="FF333399"/>
      </bottom>
      <diagonal/>
    </border>
    <border>
      <left style="thin">
        <color auto="1"/>
      </left>
      <right/>
      <top style="thin">
        <color auto="1"/>
      </top>
      <bottom style="thin">
        <color auto="1"/>
      </bottom>
      <diagonal/>
    </border>
    <border>
      <left/>
      <right/>
      <top style="thin">
        <color indexed="64"/>
      </top>
      <bottom style="thin">
        <color indexed="64"/>
      </bottom>
      <diagonal/>
    </border>
    <border>
      <left/>
      <right/>
      <top style="thin">
        <color indexed="8"/>
      </top>
      <bottom/>
      <diagonal/>
    </border>
  </borders>
  <cellStyleXfs count="114">
    <xf numFmtId="0" fontId="0" fillId="0" borderId="0"/>
    <xf numFmtId="0" fontId="12" fillId="0" borderId="0"/>
    <xf numFmtId="0" fontId="13" fillId="0" borderId="0"/>
    <xf numFmtId="0" fontId="15" fillId="0" borderId="0"/>
    <xf numFmtId="0" fontId="16" fillId="0" borderId="0" applyBorder="0" applyProtection="0"/>
    <xf numFmtId="0" fontId="12" fillId="0" borderId="0"/>
    <xf numFmtId="0" fontId="12" fillId="0" borderId="0"/>
    <xf numFmtId="0" fontId="12" fillId="0" borderId="0"/>
    <xf numFmtId="164" fontId="12" fillId="0" borderId="0" applyFont="0" applyFill="0" applyBorder="0" applyAlignment="0" applyProtection="0"/>
    <xf numFmtId="0" fontId="18" fillId="0" borderId="0"/>
    <xf numFmtId="0" fontId="19" fillId="0" borderId="0"/>
    <xf numFmtId="0" fontId="15" fillId="0" borderId="0"/>
    <xf numFmtId="0" fontId="9" fillId="0" borderId="0"/>
    <xf numFmtId="0" fontId="20" fillId="0" borderId="0" applyNumberFormat="0" applyFill="0" applyBorder="0" applyAlignment="0" applyProtection="0"/>
    <xf numFmtId="0" fontId="12" fillId="0" borderId="0"/>
    <xf numFmtId="0" fontId="12" fillId="0" borderId="0"/>
    <xf numFmtId="49" fontId="21" fillId="0" borderId="0">
      <alignment vertical="center"/>
      <protection locked="0"/>
    </xf>
    <xf numFmtId="0" fontId="22" fillId="0" borderId="0"/>
    <xf numFmtId="0" fontId="12" fillId="0" borderId="0"/>
    <xf numFmtId="178" fontId="12" fillId="0" borderId="0" applyFont="0" applyFill="0" applyBorder="0" applyAlignment="0" applyProtection="0"/>
    <xf numFmtId="0" fontId="12" fillId="0" borderId="0"/>
    <xf numFmtId="0" fontId="12" fillId="0" borderId="0"/>
    <xf numFmtId="0" fontId="12" fillId="0" borderId="0"/>
    <xf numFmtId="0" fontId="25" fillId="0" borderId="0"/>
    <xf numFmtId="43" fontId="15" fillId="0" borderId="0" applyFont="0" applyFill="0" applyBorder="0" applyAlignment="0" applyProtection="0"/>
    <xf numFmtId="0" fontId="12" fillId="0" borderId="0"/>
    <xf numFmtId="0" fontId="12" fillId="0" borderId="0"/>
    <xf numFmtId="0" fontId="18" fillId="0" borderId="0"/>
    <xf numFmtId="0" fontId="34" fillId="0" borderId="0"/>
    <xf numFmtId="0" fontId="36" fillId="0" borderId="0"/>
    <xf numFmtId="0" fontId="37" fillId="0" borderId="0"/>
    <xf numFmtId="0" fontId="40" fillId="0" borderId="0"/>
    <xf numFmtId="0" fontId="48" fillId="0" borderId="6" applyNumberFormat="0" applyProtection="0"/>
    <xf numFmtId="0" fontId="49" fillId="0" borderId="7" applyNumberFormat="0" applyProtection="0"/>
    <xf numFmtId="0" fontId="50" fillId="0" borderId="8" applyNumberFormat="0" applyProtection="0"/>
    <xf numFmtId="0" fontId="50" fillId="0" borderId="0" applyNumberFormat="0" applyBorder="0" applyProtection="0"/>
    <xf numFmtId="0" fontId="43" fillId="4" borderId="0" applyNumberFormat="0" applyBorder="0" applyProtection="0"/>
    <xf numFmtId="0" fontId="47" fillId="3" borderId="0" applyNumberFormat="0" applyBorder="0" applyProtection="0"/>
    <xf numFmtId="0" fontId="51" fillId="22" borderId="0" applyNumberFormat="0" applyBorder="0" applyProtection="0"/>
    <xf numFmtId="0" fontId="58" fillId="7" borderId="5" applyNumberFormat="0" applyProtection="0"/>
    <xf numFmtId="0" fontId="45" fillId="21" borderId="4" applyNumberFormat="0" applyProtection="0"/>
    <xf numFmtId="0" fontId="46" fillId="21" borderId="5" applyNumberFormat="0" applyProtection="0"/>
    <xf numFmtId="0" fontId="54" fillId="0" borderId="9" applyNumberFormat="0" applyProtection="0"/>
    <xf numFmtId="0" fontId="55" fillId="23" borderId="10" applyNumberFormat="0" applyProtection="0"/>
    <xf numFmtId="0" fontId="57" fillId="0" borderId="0" applyNumberFormat="0" applyBorder="0" applyProtection="0"/>
    <xf numFmtId="0" fontId="16" fillId="16" borderId="3" applyNumberFormat="0" applyProtection="0"/>
    <xf numFmtId="0" fontId="22" fillId="0" borderId="0" applyNumberFormat="0" applyBorder="0" applyProtection="0"/>
    <xf numFmtId="0" fontId="39" fillId="0" borderId="11" applyNumberFormat="0" applyProtection="0"/>
    <xf numFmtId="0" fontId="42" fillId="17" borderId="0" applyNumberFormat="0" applyBorder="0" applyProtection="0"/>
    <xf numFmtId="0" fontId="41" fillId="2" borderId="0" applyNumberFormat="0" applyBorder="0" applyProtection="0"/>
    <xf numFmtId="0" fontId="42" fillId="12" borderId="0" applyNumberFormat="0" applyBorder="0" applyProtection="0"/>
    <xf numFmtId="0" fontId="42" fillId="18" borderId="0" applyNumberFormat="0" applyBorder="0" applyProtection="0"/>
    <xf numFmtId="0" fontId="41" fillId="3" borderId="0" applyNumberFormat="0" applyBorder="0" applyProtection="0"/>
    <xf numFmtId="0" fontId="41" fillId="8" borderId="0" applyNumberFormat="0" applyBorder="0" applyProtection="0"/>
    <xf numFmtId="0" fontId="42" fillId="8" borderId="0" applyNumberFormat="0" applyBorder="0" applyProtection="0"/>
    <xf numFmtId="0" fontId="42" fillId="19" borderId="0" applyNumberFormat="0" applyBorder="0" applyProtection="0"/>
    <xf numFmtId="0" fontId="41" fillId="4" borderId="0" applyNumberFormat="0" applyBorder="0" applyProtection="0"/>
    <xf numFmtId="0" fontId="41" fillId="9" borderId="0" applyNumberFormat="0" applyBorder="0" applyProtection="0"/>
    <xf numFmtId="0" fontId="42" fillId="9" borderId="0" applyNumberFormat="0" applyBorder="0" applyProtection="0"/>
    <xf numFmtId="0" fontId="42" fillId="13" borderId="0" applyNumberFormat="0" applyBorder="0" applyProtection="0"/>
    <xf numFmtId="0" fontId="41" fillId="5" borderId="0" applyNumberFormat="0" applyBorder="0" applyProtection="0"/>
    <xf numFmtId="0" fontId="41" fillId="5" borderId="0" applyNumberFormat="0" applyBorder="0" applyProtection="0"/>
    <xf numFmtId="0" fontId="42" fillId="13" borderId="0" applyNumberFormat="0" applyBorder="0" applyProtection="0"/>
    <xf numFmtId="0" fontId="42" fillId="14" borderId="0" applyNumberFormat="0" applyBorder="0" applyProtection="0"/>
    <xf numFmtId="0" fontId="41" fillId="6" borderId="0" applyNumberFormat="0" applyBorder="0" applyProtection="0"/>
    <xf numFmtId="0" fontId="41" fillId="10" borderId="0" applyNumberFormat="0" applyBorder="0" applyProtection="0"/>
    <xf numFmtId="0" fontId="42" fillId="14" borderId="0" applyNumberFormat="0" applyBorder="0" applyProtection="0"/>
    <xf numFmtId="0" fontId="42" fillId="20" borderId="0" applyNumberFormat="0" applyBorder="0" applyProtection="0"/>
    <xf numFmtId="0" fontId="41" fillId="7" borderId="0" applyNumberFormat="0" applyBorder="0" applyProtection="0"/>
    <xf numFmtId="0" fontId="41" fillId="11" borderId="0" applyNumberFormat="0" applyBorder="0" applyProtection="0"/>
    <xf numFmtId="0" fontId="42" fillId="15" borderId="0" applyNumberFormat="0" applyBorder="0" applyProtection="0"/>
    <xf numFmtId="0" fontId="41" fillId="10" borderId="0" applyNumberFormat="0" applyBorder="0" applyProtection="0"/>
    <xf numFmtId="0" fontId="41" fillId="0" borderId="0" applyNumberFormat="0" applyBorder="0" applyProtection="0"/>
    <xf numFmtId="0" fontId="27" fillId="0" borderId="0" applyNumberFormat="0" applyBorder="0" applyProtection="0"/>
    <xf numFmtId="0" fontId="44" fillId="0" borderId="0" applyNumberFormat="0" applyBorder="0" applyProtection="0"/>
    <xf numFmtId="0" fontId="44" fillId="0" borderId="0" applyNumberFormat="0" applyBorder="0" applyProtection="0">
      <alignment textRotation="90"/>
    </xf>
    <xf numFmtId="0" fontId="16" fillId="0" borderId="0" applyNumberFormat="0" applyBorder="0" applyProtection="0"/>
    <xf numFmtId="0" fontId="52" fillId="0" borderId="0" applyNumberFormat="0" applyBorder="0" applyProtection="0"/>
    <xf numFmtId="0" fontId="27" fillId="0" borderId="0" applyNumberFormat="0" applyBorder="0" applyProtection="0"/>
    <xf numFmtId="0" fontId="53" fillId="0" borderId="0" applyNumberFormat="0" applyBorder="0" applyProtection="0"/>
    <xf numFmtId="0" fontId="56" fillId="0" borderId="0" applyNumberFormat="0" applyBorder="0" applyProtection="0"/>
    <xf numFmtId="181" fontId="56" fillId="0" borderId="0" applyBorder="0" applyProtection="0"/>
    <xf numFmtId="0" fontId="16" fillId="0" borderId="0" applyNumberFormat="0" applyBorder="0" applyProtection="0"/>
    <xf numFmtId="0" fontId="16" fillId="0" borderId="0" applyNumberFormat="0" applyBorder="0" applyProtection="0"/>
    <xf numFmtId="0" fontId="12" fillId="0" borderId="0"/>
    <xf numFmtId="0" fontId="12" fillId="0" borderId="0"/>
    <xf numFmtId="0" fontId="70" fillId="0" borderId="0"/>
    <xf numFmtId="0" fontId="3" fillId="0" borderId="0"/>
    <xf numFmtId="0" fontId="2" fillId="0" borderId="0"/>
    <xf numFmtId="0" fontId="12" fillId="0" borderId="0"/>
    <xf numFmtId="0" fontId="12" fillId="0" borderId="0"/>
    <xf numFmtId="0" fontId="73" fillId="0" borderId="0"/>
    <xf numFmtId="0" fontId="12" fillId="0" borderId="0"/>
    <xf numFmtId="44" fontId="19" fillId="0" borderId="0" applyFont="0" applyFill="0" applyBorder="0" applyAlignment="0" applyProtection="0"/>
    <xf numFmtId="0" fontId="19" fillId="0" borderId="0"/>
    <xf numFmtId="0" fontId="25" fillId="0" borderId="0"/>
    <xf numFmtId="0" fontId="76" fillId="25" borderId="0" applyNumberFormat="0" applyBorder="0" applyAlignment="0" applyProtection="0"/>
    <xf numFmtId="0" fontId="77" fillId="0" borderId="0" applyNumberFormat="0" applyFill="0" applyBorder="0" applyAlignment="0" applyProtection="0"/>
    <xf numFmtId="0" fontId="79" fillId="0" borderId="0"/>
    <xf numFmtId="0" fontId="80" fillId="0" borderId="0">
      <alignment horizontal="left" vertical="top"/>
    </xf>
    <xf numFmtId="248" fontId="82" fillId="0" borderId="0" applyFill="0" applyBorder="0" applyAlignment="0" applyProtection="0"/>
    <xf numFmtId="0" fontId="40" fillId="0" borderId="0"/>
    <xf numFmtId="44" fontId="19" fillId="0" borderId="0" applyFont="0" applyFill="0" applyBorder="0" applyAlignment="0" applyProtection="0"/>
    <xf numFmtId="0" fontId="12" fillId="0" borderId="0"/>
    <xf numFmtId="0" fontId="84" fillId="0" borderId="0"/>
    <xf numFmtId="0" fontId="12" fillId="0" borderId="0"/>
    <xf numFmtId="0" fontId="73" fillId="0" borderId="0"/>
    <xf numFmtId="0" fontId="73" fillId="0" borderId="0"/>
    <xf numFmtId="0" fontId="12" fillId="0" borderId="0"/>
    <xf numFmtId="251" fontId="12" fillId="0" borderId="0" applyFill="0" applyBorder="0" applyAlignment="0" applyProtection="0"/>
    <xf numFmtId="0" fontId="12" fillId="0" borderId="0"/>
    <xf numFmtId="0" fontId="12" fillId="0" borderId="0"/>
    <xf numFmtId="43" fontId="19" fillId="0" borderId="0" applyFont="0" applyFill="0" applyBorder="0" applyAlignment="0" applyProtection="0"/>
    <xf numFmtId="0" fontId="12" fillId="0" borderId="0"/>
  </cellStyleXfs>
  <cellXfs count="782">
    <xf numFmtId="0" fontId="0" fillId="0" borderId="0" xfId="0"/>
    <xf numFmtId="4" fontId="8" fillId="0" borderId="0" xfId="0" applyNumberFormat="1" applyFont="1" applyAlignment="1">
      <alignment horizontal="center"/>
    </xf>
    <xf numFmtId="0" fontId="7" fillId="0" borderId="0" xfId="0" applyFont="1" applyAlignment="1">
      <alignment horizontal="justify" vertical="top"/>
    </xf>
    <xf numFmtId="0" fontId="7" fillId="0" borderId="0" xfId="0" applyFont="1" applyAlignment="1">
      <alignment horizontal="left"/>
    </xf>
    <xf numFmtId="0" fontId="7" fillId="0" borderId="0" xfId="0" applyFont="1" applyAlignment="1">
      <alignment horizontal="center"/>
    </xf>
    <xf numFmtId="4" fontId="7" fillId="0" borderId="0" xfId="0" applyNumberFormat="1" applyFont="1" applyAlignment="1">
      <alignment horizontal="right"/>
    </xf>
    <xf numFmtId="0" fontId="7" fillId="0" borderId="0" xfId="0" applyFont="1" applyAlignment="1">
      <alignment horizontal="right"/>
    </xf>
    <xf numFmtId="0" fontId="32" fillId="0" borderId="0" xfId="0" applyFont="1" applyAlignment="1">
      <alignment horizontal="left" vertical="top" wrapText="1"/>
    </xf>
    <xf numFmtId="0" fontId="33" fillId="0" borderId="0" xfId="0" applyFont="1" applyAlignment="1">
      <alignment horizontal="left"/>
    </xf>
    <xf numFmtId="0" fontId="5" fillId="0" borderId="0" xfId="0" applyFont="1" applyAlignment="1">
      <alignment horizontal="justify" vertical="top"/>
    </xf>
    <xf numFmtId="0" fontId="38" fillId="0" borderId="0" xfId="0" applyFont="1" applyAlignment="1">
      <alignment horizontal="left"/>
    </xf>
    <xf numFmtId="0" fontId="4" fillId="0" borderId="0" xfId="0" applyFont="1" applyAlignment="1">
      <alignment horizontal="left" vertical="top"/>
    </xf>
    <xf numFmtId="0" fontId="14" fillId="0" borderId="0" xfId="0" applyFont="1" applyAlignment="1">
      <alignment horizontal="left"/>
    </xf>
    <xf numFmtId="0" fontId="4" fillId="0" borderId="0" xfId="0" applyFont="1" applyAlignment="1">
      <alignment horizontal="left"/>
    </xf>
    <xf numFmtId="0" fontId="28" fillId="0" borderId="0" xfId="0" applyFont="1" applyAlignment="1">
      <alignment vertical="top"/>
    </xf>
    <xf numFmtId="0" fontId="29" fillId="0" borderId="0" xfId="0" applyFont="1" applyAlignment="1">
      <alignment horizontal="justify" wrapText="1"/>
    </xf>
    <xf numFmtId="4" fontId="4" fillId="0" borderId="0" xfId="0" applyNumberFormat="1" applyFont="1" applyAlignment="1" applyProtection="1">
      <alignment wrapText="1"/>
      <protection locked="0"/>
    </xf>
    <xf numFmtId="182" fontId="14" fillId="0" borderId="0" xfId="72" applyNumberFormat="1" applyFont="1" applyAlignment="1" applyProtection="1">
      <alignment wrapText="1"/>
    </xf>
    <xf numFmtId="0" fontId="11" fillId="0" borderId="0" xfId="0" applyFont="1" applyAlignment="1" applyProtection="1">
      <alignment wrapText="1"/>
      <protection locked="0"/>
    </xf>
    <xf numFmtId="4" fontId="11" fillId="0" borderId="0" xfId="0" applyNumberFormat="1" applyFont="1" applyAlignment="1" applyProtection="1">
      <alignment wrapText="1"/>
      <protection locked="0"/>
    </xf>
    <xf numFmtId="4" fontId="14" fillId="0" borderId="0" xfId="0" applyNumberFormat="1" applyFont="1" applyAlignment="1" applyProtection="1">
      <alignment wrapText="1"/>
      <protection locked="0"/>
    </xf>
    <xf numFmtId="4" fontId="10" fillId="0" borderId="0" xfId="0" applyNumberFormat="1" applyFont="1" applyAlignment="1" applyProtection="1">
      <alignment wrapText="1"/>
      <protection locked="0"/>
    </xf>
    <xf numFmtId="0" fontId="14" fillId="0" borderId="0" xfId="72" applyFont="1" applyAlignment="1" applyProtection="1">
      <alignment horizontal="center" wrapText="1"/>
    </xf>
    <xf numFmtId="4" fontId="4" fillId="0" borderId="13" xfId="0" applyNumberFormat="1" applyFont="1" applyBorder="1" applyAlignment="1" applyProtection="1">
      <alignment wrapText="1"/>
      <protection locked="0"/>
    </xf>
    <xf numFmtId="4" fontId="17" fillId="0" borderId="13" xfId="0" applyNumberFormat="1" applyFont="1" applyBorder="1" applyAlignment="1" applyProtection="1">
      <alignment wrapText="1"/>
      <protection locked="0"/>
    </xf>
    <xf numFmtId="4" fontId="14" fillId="0" borderId="13" xfId="0" applyNumberFormat="1" applyFont="1" applyBorder="1" applyAlignment="1" applyProtection="1">
      <alignment wrapText="1"/>
      <protection locked="0"/>
    </xf>
    <xf numFmtId="4" fontId="10" fillId="0" borderId="13" xfId="0" applyNumberFormat="1" applyFont="1" applyBorder="1" applyAlignment="1" applyProtection="1">
      <alignment wrapText="1"/>
      <protection locked="0"/>
    </xf>
    <xf numFmtId="0" fontId="27" fillId="0" borderId="0" xfId="0" applyFont="1"/>
    <xf numFmtId="4" fontId="4" fillId="0" borderId="0" xfId="0" applyNumberFormat="1" applyFont="1" applyAlignment="1" applyProtection="1">
      <alignment horizontal="right" wrapText="1"/>
      <protection locked="0"/>
    </xf>
    <xf numFmtId="0" fontId="4" fillId="0" borderId="0" xfId="0" applyFont="1" applyAlignment="1">
      <alignment horizontal="right"/>
    </xf>
    <xf numFmtId="0" fontId="67" fillId="0" borderId="0" xfId="0" applyFont="1"/>
    <xf numFmtId="4" fontId="14" fillId="0" borderId="0" xfId="0" applyNumberFormat="1" applyFont="1" applyAlignment="1" applyProtection="1">
      <alignment horizontal="right" wrapText="1"/>
      <protection locked="0"/>
    </xf>
    <xf numFmtId="182" fontId="14" fillId="0" borderId="0" xfId="72" applyNumberFormat="1" applyFont="1" applyAlignment="1" applyProtection="1">
      <alignment horizontal="right" wrapText="1"/>
    </xf>
    <xf numFmtId="4" fontId="11" fillId="0" borderId="0" xfId="0" applyNumberFormat="1" applyFont="1" applyAlignment="1" applyProtection="1">
      <alignment horizontal="right" wrapText="1"/>
      <protection locked="0"/>
    </xf>
    <xf numFmtId="4" fontId="4" fillId="0" borderId="13" xfId="0" applyNumberFormat="1" applyFont="1" applyBorder="1" applyAlignment="1" applyProtection="1">
      <alignment horizontal="right" wrapText="1"/>
      <protection locked="0"/>
    </xf>
    <xf numFmtId="4" fontId="14" fillId="0" borderId="13" xfId="0" applyNumberFormat="1" applyFont="1" applyBorder="1" applyAlignment="1" applyProtection="1">
      <alignment horizontal="right" wrapText="1"/>
      <protection locked="0"/>
    </xf>
    <xf numFmtId="4" fontId="10" fillId="0" borderId="13" xfId="0" applyNumberFormat="1" applyFont="1" applyBorder="1" applyAlignment="1" applyProtection="1">
      <alignment horizontal="right" wrapText="1"/>
      <protection locked="0"/>
    </xf>
    <xf numFmtId="4" fontId="10" fillId="0" borderId="0" xfId="0" applyNumberFormat="1" applyFont="1" applyAlignment="1" applyProtection="1">
      <alignment horizontal="right" wrapText="1"/>
      <protection locked="0"/>
    </xf>
    <xf numFmtId="4" fontId="17" fillId="0" borderId="13" xfId="0" applyNumberFormat="1" applyFont="1" applyBorder="1" applyAlignment="1" applyProtection="1">
      <alignment horizontal="right" wrapText="1"/>
      <protection locked="0"/>
    </xf>
    <xf numFmtId="4" fontId="14" fillId="0" borderId="0" xfId="0" applyNumberFormat="1" applyFont="1" applyAlignment="1" applyProtection="1">
      <alignment horizontal="right"/>
      <protection locked="0"/>
    </xf>
    <xf numFmtId="4" fontId="14" fillId="0" borderId="0" xfId="93" applyNumberFormat="1" applyFont="1" applyBorder="1" applyAlignment="1" applyProtection="1">
      <alignment horizontal="right" wrapText="1"/>
      <protection locked="0"/>
    </xf>
    <xf numFmtId="4" fontId="64" fillId="0" borderId="0" xfId="93" applyNumberFormat="1" applyFont="1" applyFill="1" applyBorder="1" applyAlignment="1" applyProtection="1">
      <alignment horizontal="right" wrapText="1"/>
    </xf>
    <xf numFmtId="4" fontId="62" fillId="0" borderId="0" xfId="93" applyNumberFormat="1" applyFont="1" applyBorder="1" applyAlignment="1" applyProtection="1">
      <alignment horizontal="right" wrapText="1"/>
      <protection locked="0"/>
    </xf>
    <xf numFmtId="0" fontId="11" fillId="0" borderId="0" xfId="0" applyFont="1" applyAlignment="1" applyProtection="1">
      <alignment horizontal="right" wrapText="1"/>
      <protection locked="0"/>
    </xf>
    <xf numFmtId="0" fontId="14" fillId="0" borderId="0" xfId="97" applyFont="1" applyAlignment="1" applyProtection="1">
      <alignment horizontal="center"/>
    </xf>
    <xf numFmtId="165" fontId="6" fillId="0" borderId="0" xfId="0" applyNumberFormat="1" applyFont="1" applyAlignment="1">
      <alignment horizontal="center" vertical="top"/>
    </xf>
    <xf numFmtId="49" fontId="17" fillId="0" borderId="0" xfId="0" applyNumberFormat="1" applyFont="1" applyAlignment="1">
      <alignment horizontal="justify" vertical="top"/>
    </xf>
    <xf numFmtId="4" fontId="6" fillId="0" borderId="0" xfId="0" applyNumberFormat="1" applyFont="1"/>
    <xf numFmtId="0" fontId="30" fillId="0" borderId="0" xfId="0" applyFont="1"/>
    <xf numFmtId="49" fontId="6" fillId="0" borderId="0" xfId="0" applyNumberFormat="1" applyFont="1" applyAlignment="1">
      <alignment horizontal="justify" vertical="top"/>
    </xf>
    <xf numFmtId="49" fontId="4" fillId="0" borderId="0" xfId="0" applyNumberFormat="1" applyFont="1" applyAlignment="1">
      <alignment horizontal="justify" vertical="top"/>
    </xf>
    <xf numFmtId="180" fontId="6" fillId="0" borderId="0" xfId="0" applyNumberFormat="1" applyFont="1"/>
    <xf numFmtId="165" fontId="4" fillId="0" borderId="0" xfId="0" applyNumberFormat="1" applyFont="1" applyAlignment="1">
      <alignment horizontal="center" vertical="top"/>
    </xf>
    <xf numFmtId="180" fontId="67" fillId="0" borderId="0" xfId="0" applyNumberFormat="1" applyFont="1"/>
    <xf numFmtId="180" fontId="14" fillId="0" borderId="0" xfId="0" applyNumberFormat="1" applyFont="1" applyAlignment="1">
      <alignment vertical="center"/>
    </xf>
    <xf numFmtId="4" fontId="30" fillId="0" borderId="0" xfId="0" applyNumberFormat="1" applyFont="1"/>
    <xf numFmtId="165" fontId="6" fillId="0" borderId="2" xfId="0" applyNumberFormat="1" applyFont="1" applyBorder="1" applyAlignment="1">
      <alignment horizontal="center" vertical="top"/>
    </xf>
    <xf numFmtId="49" fontId="6" fillId="0" borderId="2" xfId="0" applyNumberFormat="1" applyFont="1" applyBorder="1" applyAlignment="1">
      <alignment horizontal="justify" vertical="top"/>
    </xf>
    <xf numFmtId="180" fontId="6" fillId="0" borderId="2" xfId="0" applyNumberFormat="1" applyFont="1" applyBorder="1"/>
    <xf numFmtId="4" fontId="31" fillId="0" borderId="0" xfId="21" applyNumberFormat="1" applyFont="1" applyAlignment="1">
      <alignment horizontal="right"/>
    </xf>
    <xf numFmtId="4" fontId="14" fillId="0" borderId="0" xfId="27" applyNumberFormat="1" applyFont="1" applyAlignment="1">
      <alignment horizontal="right" vertical="top"/>
    </xf>
    <xf numFmtId="179" fontId="30" fillId="0" borderId="0" xfId="0" applyNumberFormat="1" applyFont="1"/>
    <xf numFmtId="0" fontId="6" fillId="0" borderId="0" xfId="0" applyFont="1"/>
    <xf numFmtId="0" fontId="35" fillId="0" borderId="0" xfId="0" applyFont="1"/>
    <xf numFmtId="2" fontId="17" fillId="24" borderId="1" xfId="7" applyNumberFormat="1" applyFont="1" applyFill="1" applyBorder="1" applyAlignment="1" applyProtection="1">
      <alignment horizontal="center" wrapText="1"/>
      <protection locked="0"/>
    </xf>
    <xf numFmtId="184" fontId="14" fillId="0" borderId="0" xfId="72" applyNumberFormat="1" applyFont="1" applyAlignment="1" applyProtection="1">
      <alignment horizontal="center" vertical="top" wrapText="1"/>
    </xf>
    <xf numFmtId="4" fontId="17" fillId="24" borderId="1" xfId="7" applyNumberFormat="1" applyFont="1" applyFill="1" applyBorder="1" applyAlignment="1" applyProtection="1">
      <alignment horizontal="right" wrapText="1"/>
      <protection locked="0"/>
    </xf>
    <xf numFmtId="4" fontId="17" fillId="0" borderId="0" xfId="7" applyNumberFormat="1" applyFont="1" applyAlignment="1" applyProtection="1">
      <alignment horizontal="right" wrapText="1"/>
      <protection locked="0"/>
    </xf>
    <xf numFmtId="2" fontId="17" fillId="24" borderId="1" xfId="7" applyNumberFormat="1" applyFont="1" applyFill="1" applyBorder="1" applyAlignment="1" applyProtection="1">
      <alignment horizontal="right" wrapText="1"/>
      <protection locked="0"/>
    </xf>
    <xf numFmtId="226" fontId="14" fillId="0" borderId="0" xfId="72" applyNumberFormat="1" applyFont="1" applyAlignment="1" applyProtection="1">
      <alignment horizontal="center" vertical="top" wrapText="1"/>
    </xf>
    <xf numFmtId="4" fontId="14" fillId="0" borderId="0" xfId="0" applyNumberFormat="1" applyFont="1" applyAlignment="1" applyProtection="1">
      <alignment horizontal="justify" vertical="top" wrapText="1"/>
      <protection locked="0"/>
    </xf>
    <xf numFmtId="4" fontId="14" fillId="0" borderId="0" xfId="89" applyNumberFormat="1" applyFont="1" applyAlignment="1" applyProtection="1">
      <alignment horizontal="right"/>
      <protection locked="0"/>
    </xf>
    <xf numFmtId="0" fontId="14" fillId="0" borderId="0" xfId="103" applyFont="1" applyAlignment="1" applyProtection="1">
      <alignment vertical="top"/>
      <protection locked="0"/>
    </xf>
    <xf numFmtId="4" fontId="14" fillId="0" borderId="0" xfId="20" applyNumberFormat="1" applyFont="1" applyAlignment="1" applyProtection="1">
      <alignment horizontal="right" vertical="center"/>
      <protection locked="0"/>
    </xf>
    <xf numFmtId="4" fontId="14" fillId="0" borderId="0" xfId="20" applyNumberFormat="1" applyFont="1" applyAlignment="1" applyProtection="1">
      <alignment wrapText="1"/>
      <protection locked="0"/>
    </xf>
    <xf numFmtId="4" fontId="14" fillId="0" borderId="0" xfId="85" applyNumberFormat="1" applyFont="1" applyAlignment="1" applyProtection="1">
      <alignment wrapText="1"/>
      <protection locked="0"/>
    </xf>
    <xf numFmtId="2" fontId="14" fillId="0" borderId="0" xfId="20" applyNumberFormat="1" applyFont="1" applyProtection="1">
      <protection locked="0"/>
    </xf>
    <xf numFmtId="4" fontId="14" fillId="0" borderId="0" xfId="20" applyNumberFormat="1" applyFont="1" applyProtection="1">
      <protection locked="0"/>
    </xf>
    <xf numFmtId="4" fontId="17" fillId="0" borderId="0" xfId="85" applyNumberFormat="1" applyFont="1" applyAlignment="1" applyProtection="1">
      <alignment wrapText="1"/>
      <protection locked="0"/>
    </xf>
    <xf numFmtId="4" fontId="14" fillId="0" borderId="0" xfId="1" applyNumberFormat="1" applyFont="1" applyAlignment="1" applyProtection="1">
      <alignment wrapText="1"/>
      <protection locked="0"/>
    </xf>
    <xf numFmtId="4" fontId="14" fillId="0" borderId="0" xfId="83" applyNumberFormat="1" applyFont="1" applyAlignment="1" applyProtection="1">
      <alignment wrapText="1"/>
    </xf>
    <xf numFmtId="4" fontId="14" fillId="0" borderId="0" xfId="100" applyNumberFormat="1" applyFont="1" applyFill="1" applyBorder="1" applyAlignment="1" applyProtection="1">
      <alignment shrinkToFit="1"/>
      <protection locked="0"/>
    </xf>
    <xf numFmtId="4" fontId="14" fillId="0" borderId="0" xfId="97" applyNumberFormat="1" applyFont="1" applyAlignment="1" applyProtection="1"/>
    <xf numFmtId="4" fontId="14" fillId="0" borderId="0" xfId="97" applyNumberFormat="1" applyFont="1" applyAlignment="1" applyProtection="1">
      <protection locked="0"/>
    </xf>
    <xf numFmtId="4" fontId="4" fillId="0" borderId="0" xfId="97" applyNumberFormat="1" applyFont="1" applyAlignment="1" applyProtection="1">
      <protection locked="0"/>
    </xf>
    <xf numFmtId="180" fontId="30" fillId="0" borderId="0" xfId="0" applyNumberFormat="1" applyFont="1"/>
    <xf numFmtId="4" fontId="4" fillId="0" borderId="0" xfId="0" applyNumberFormat="1" applyFont="1" applyProtection="1">
      <protection locked="0"/>
    </xf>
    <xf numFmtId="4" fontId="11" fillId="0" borderId="0" xfId="0" applyNumberFormat="1" applyFont="1" applyProtection="1">
      <protection locked="0"/>
    </xf>
    <xf numFmtId="0" fontId="4" fillId="0" borderId="0" xfId="0" applyFont="1" applyProtection="1">
      <protection locked="0"/>
    </xf>
    <xf numFmtId="4" fontId="10" fillId="0" borderId="0" xfId="12" applyNumberFormat="1" applyFont="1" applyProtection="1">
      <protection locked="0"/>
    </xf>
    <xf numFmtId="4" fontId="60" fillId="0" borderId="13" xfId="12" applyNumberFormat="1" applyFont="1" applyBorder="1" applyProtection="1">
      <protection locked="0"/>
    </xf>
    <xf numFmtId="4" fontId="4" fillId="0" borderId="0" xfId="12" applyNumberFormat="1" applyFont="1" applyProtection="1">
      <protection locked="0"/>
    </xf>
    <xf numFmtId="4" fontId="11" fillId="0" borderId="13" xfId="12" applyNumberFormat="1" applyFont="1" applyBorder="1" applyProtection="1">
      <protection locked="0"/>
    </xf>
    <xf numFmtId="2" fontId="11" fillId="0" borderId="13" xfId="12" applyNumberFormat="1" applyFont="1" applyBorder="1" applyProtection="1">
      <protection locked="0"/>
    </xf>
    <xf numFmtId="2" fontId="4" fillId="0" borderId="0" xfId="12" applyNumberFormat="1" applyFont="1" applyProtection="1">
      <protection locked="0"/>
    </xf>
    <xf numFmtId="2" fontId="10" fillId="0" borderId="0" xfId="12" applyNumberFormat="1" applyFont="1" applyProtection="1">
      <protection locked="0"/>
    </xf>
    <xf numFmtId="2" fontId="60" fillId="0" borderId="13" xfId="12" applyNumberFormat="1" applyFont="1" applyBorder="1" applyProtection="1">
      <protection locked="0"/>
    </xf>
    <xf numFmtId="2" fontId="14" fillId="0" borderId="0" xfId="12" applyNumberFormat="1" applyFont="1" applyProtection="1">
      <protection locked="0"/>
    </xf>
    <xf numFmtId="2" fontId="17" fillId="0" borderId="13" xfId="12" applyNumberFormat="1" applyFont="1" applyBorder="1" applyProtection="1">
      <protection locked="0"/>
    </xf>
    <xf numFmtId="4" fontId="14" fillId="0" borderId="0" xfId="0" applyNumberFormat="1" applyFont="1" applyProtection="1">
      <protection locked="0"/>
    </xf>
    <xf numFmtId="0" fontId="14" fillId="0" borderId="0" xfId="0" applyFont="1" applyAlignment="1" applyProtection="1">
      <alignment wrapText="1"/>
      <protection locked="0"/>
    </xf>
    <xf numFmtId="49" fontId="14" fillId="0" borderId="0" xfId="4" applyNumberFormat="1" applyFont="1" applyBorder="1" applyAlignment="1" applyProtection="1">
      <alignment vertical="top" wrapText="1"/>
    </xf>
    <xf numFmtId="182" fontId="14" fillId="0" borderId="0" xfId="72" applyNumberFormat="1" applyFont="1" applyProtection="1"/>
    <xf numFmtId="182" fontId="14" fillId="0" borderId="0" xfId="72" applyNumberFormat="1" applyFont="1" applyAlignment="1" applyProtection="1">
      <alignment wrapText="1"/>
      <protection locked="0"/>
    </xf>
    <xf numFmtId="182" fontId="14" fillId="0" borderId="0" xfId="72" applyNumberFormat="1" applyFont="1" applyBorder="1" applyAlignment="1" applyProtection="1">
      <alignment wrapText="1"/>
    </xf>
    <xf numFmtId="0" fontId="14" fillId="0" borderId="0" xfId="72" applyFont="1" applyAlignment="1" applyProtection="1">
      <alignment vertical="top" wrapText="1"/>
    </xf>
    <xf numFmtId="252" fontId="14" fillId="0" borderId="0" xfId="72" applyNumberFormat="1" applyFont="1" applyAlignment="1" applyProtection="1">
      <alignment horizontal="center" vertical="top" wrapText="1"/>
    </xf>
    <xf numFmtId="182" fontId="17" fillId="0" borderId="13" xfId="72" applyNumberFormat="1" applyFont="1" applyBorder="1" applyAlignment="1" applyProtection="1">
      <alignment wrapText="1"/>
    </xf>
    <xf numFmtId="182" fontId="14" fillId="0" borderId="13" xfId="72" applyNumberFormat="1" applyFont="1" applyBorder="1" applyAlignment="1" applyProtection="1">
      <alignment wrapText="1"/>
    </xf>
    <xf numFmtId="4" fontId="17" fillId="0" borderId="0" xfId="0" applyNumberFormat="1" applyFont="1" applyAlignment="1" applyProtection="1">
      <alignment wrapText="1"/>
      <protection locked="0"/>
    </xf>
    <xf numFmtId="0" fontId="17" fillId="0" borderId="0" xfId="0" applyFont="1" applyAlignment="1" applyProtection="1">
      <alignment wrapText="1"/>
      <protection locked="0"/>
    </xf>
    <xf numFmtId="2" fontId="17" fillId="0" borderId="0" xfId="4" applyNumberFormat="1" applyFont="1" applyBorder="1" applyAlignment="1" applyProtection="1">
      <alignment vertical="top" wrapText="1"/>
    </xf>
    <xf numFmtId="0" fontId="14" fillId="0" borderId="0" xfId="4" applyFont="1" applyBorder="1" applyAlignment="1" applyProtection="1">
      <alignment horizontal="center" wrapText="1"/>
    </xf>
    <xf numFmtId="0" fontId="14" fillId="0" borderId="0" xfId="4" applyFont="1" applyBorder="1" applyAlignment="1" applyProtection="1">
      <alignment wrapText="1"/>
    </xf>
    <xf numFmtId="4" fontId="14" fillId="0" borderId="0" xfId="4" applyNumberFormat="1" applyFont="1" applyBorder="1" applyAlignment="1" applyProtection="1">
      <alignment wrapText="1"/>
    </xf>
    <xf numFmtId="0" fontId="85" fillId="0" borderId="0" xfId="29" applyFont="1" applyProtection="1">
      <protection locked="0"/>
    </xf>
    <xf numFmtId="4" fontId="14" fillId="0" borderId="0" xfId="29" applyNumberFormat="1" applyFont="1" applyProtection="1">
      <protection locked="0"/>
    </xf>
    <xf numFmtId="0" fontId="14" fillId="0" borderId="0" xfId="96" applyFont="1" applyFill="1" applyAlignment="1" applyProtection="1">
      <alignment vertical="top" wrapText="1"/>
    </xf>
    <xf numFmtId="4" fontId="14" fillId="0" borderId="0" xfId="97" applyNumberFormat="1" applyFont="1" applyFill="1" applyAlignment="1" applyProtection="1"/>
    <xf numFmtId="49" fontId="14" fillId="0" borderId="0" xfId="83" applyNumberFormat="1" applyFont="1" applyAlignment="1" applyProtection="1">
      <alignment vertical="top" wrapText="1"/>
    </xf>
    <xf numFmtId="0" fontId="14" fillId="0" borderId="0" xfId="97" applyFont="1" applyAlignment="1" applyProtection="1">
      <alignment vertical="top" wrapText="1"/>
    </xf>
    <xf numFmtId="2" fontId="17" fillId="26" borderId="1" xfId="7" applyNumberFormat="1" applyFont="1" applyFill="1" applyBorder="1" applyAlignment="1" applyProtection="1">
      <alignment horizontal="center" wrapText="1"/>
      <protection locked="0"/>
    </xf>
    <xf numFmtId="165" fontId="14" fillId="0" borderId="0" xfId="0" applyNumberFormat="1" applyFont="1" applyAlignment="1">
      <alignment horizontal="center" vertical="top" wrapText="1"/>
    </xf>
    <xf numFmtId="49" fontId="17" fillId="0" borderId="0" xfId="0" applyNumberFormat="1" applyFont="1" applyAlignment="1">
      <alignment vertical="top"/>
    </xf>
    <xf numFmtId="0" fontId="14" fillId="0" borderId="0" xfId="0" applyFont="1" applyAlignment="1">
      <alignment horizontal="center" wrapText="1"/>
    </xf>
    <xf numFmtId="4" fontId="14" fillId="0" borderId="0" xfId="0" applyNumberFormat="1" applyFont="1" applyAlignment="1">
      <alignment wrapText="1"/>
    </xf>
    <xf numFmtId="49" fontId="17" fillId="0" borderId="0" xfId="0" applyNumberFormat="1" applyFont="1" applyAlignment="1">
      <alignment horizontal="center"/>
    </xf>
    <xf numFmtId="0" fontId="14" fillId="0" borderId="0" xfId="0" applyFont="1"/>
    <xf numFmtId="0" fontId="14" fillId="0" borderId="0" xfId="0" applyFont="1" applyAlignment="1">
      <alignment wrapText="1"/>
    </xf>
    <xf numFmtId="165" fontId="17" fillId="0" borderId="0" xfId="0" applyNumberFormat="1" applyFont="1" applyAlignment="1">
      <alignment horizontal="center" vertical="top" wrapText="1"/>
    </xf>
    <xf numFmtId="49" fontId="17" fillId="0" borderId="0" xfId="0" applyNumberFormat="1" applyFont="1" applyAlignment="1">
      <alignment vertical="top" wrapText="1"/>
    </xf>
    <xf numFmtId="49" fontId="14" fillId="0" borderId="0" xfId="0" applyNumberFormat="1" applyFont="1" applyAlignment="1">
      <alignment horizontal="center"/>
    </xf>
    <xf numFmtId="2" fontId="14" fillId="0" borderId="0" xfId="0" applyNumberFormat="1" applyFont="1" applyAlignment="1">
      <alignment horizontal="center" vertical="top" wrapText="1"/>
    </xf>
    <xf numFmtId="1" fontId="14" fillId="0" borderId="0" xfId="0" applyNumberFormat="1" applyFont="1" applyAlignment="1">
      <alignment vertical="top"/>
    </xf>
    <xf numFmtId="0" fontId="14" fillId="0" borderId="0" xfId="0" applyFont="1" applyAlignment="1">
      <alignment vertical="top" wrapText="1"/>
    </xf>
    <xf numFmtId="0" fontId="17" fillId="0" borderId="0" xfId="0" applyFont="1" applyAlignment="1">
      <alignment vertical="top" wrapText="1"/>
    </xf>
    <xf numFmtId="0" fontId="17" fillId="0" borderId="0" xfId="0" applyFont="1" applyAlignment="1">
      <alignment horizontal="center" wrapText="1"/>
    </xf>
    <xf numFmtId="4" fontId="17" fillId="0" borderId="0" xfId="0" applyNumberFormat="1" applyFont="1" applyAlignment="1">
      <alignment wrapText="1"/>
    </xf>
    <xf numFmtId="4" fontId="14" fillId="0" borderId="0" xfId="0" applyNumberFormat="1" applyFont="1" applyAlignment="1">
      <alignment horizontal="center" vertical="top" wrapText="1"/>
    </xf>
    <xf numFmtId="4" fontId="14" fillId="0" borderId="0" xfId="0" applyNumberFormat="1" applyFont="1" applyAlignment="1">
      <alignment vertical="top" wrapText="1"/>
    </xf>
    <xf numFmtId="49" fontId="14" fillId="0" borderId="0" xfId="0" applyNumberFormat="1" applyFont="1" applyAlignment="1">
      <alignment vertical="top" wrapText="1"/>
    </xf>
    <xf numFmtId="49" fontId="17" fillId="26" borderId="12" xfId="7" applyNumberFormat="1" applyFont="1" applyFill="1" applyBorder="1" applyAlignment="1">
      <alignment horizontal="center" vertical="top" wrapText="1"/>
    </xf>
    <xf numFmtId="49" fontId="17" fillId="26" borderId="1" xfId="7" applyNumberFormat="1" applyFont="1" applyFill="1" applyBorder="1" applyAlignment="1">
      <alignment vertical="top" wrapText="1"/>
    </xf>
    <xf numFmtId="0" fontId="17" fillId="26" borderId="1" xfId="7" applyFont="1" applyFill="1" applyBorder="1" applyAlignment="1">
      <alignment horizontal="center" wrapText="1"/>
    </xf>
    <xf numFmtId="4" fontId="17" fillId="26" borderId="1" xfId="7" applyNumberFormat="1" applyFont="1" applyFill="1" applyBorder="1" applyAlignment="1">
      <alignment horizontal="center" wrapText="1"/>
    </xf>
    <xf numFmtId="0" fontId="14" fillId="0" borderId="0" xfId="0" applyFont="1" applyAlignment="1">
      <alignment horizontal="center"/>
    </xf>
    <xf numFmtId="49" fontId="88" fillId="0" borderId="0" xfId="0" applyNumberFormat="1" applyFont="1" applyAlignment="1">
      <alignment vertical="top" wrapText="1"/>
    </xf>
    <xf numFmtId="185" fontId="17" fillId="0" borderId="13" xfId="0" applyNumberFormat="1" applyFont="1" applyBorder="1" applyAlignment="1">
      <alignment horizontal="center" vertical="top" wrapText="1"/>
    </xf>
    <xf numFmtId="49" fontId="17" fillId="0" borderId="13" xfId="0" applyNumberFormat="1" applyFont="1" applyBorder="1" applyAlignment="1">
      <alignment vertical="top" wrapText="1"/>
    </xf>
    <xf numFmtId="0" fontId="14" fillId="0" borderId="13" xfId="0" applyFont="1" applyBorder="1" applyAlignment="1">
      <alignment horizontal="center" wrapText="1"/>
    </xf>
    <xf numFmtId="4" fontId="14" fillId="0" borderId="13" xfId="0" applyNumberFormat="1" applyFont="1" applyBorder="1" applyAlignment="1">
      <alignment wrapText="1"/>
    </xf>
    <xf numFmtId="185" fontId="14" fillId="0" borderId="0" xfId="0" applyNumberFormat="1" applyFont="1" applyAlignment="1">
      <alignment horizontal="center" vertical="top" wrapText="1"/>
    </xf>
    <xf numFmtId="184" fontId="14" fillId="0" borderId="0" xfId="0" applyNumberFormat="1" applyFont="1" applyAlignment="1">
      <alignment horizontal="center" vertical="top" wrapText="1"/>
    </xf>
    <xf numFmtId="4" fontId="14" fillId="0" borderId="0" xfId="72" applyNumberFormat="1" applyFont="1" applyAlignment="1" applyProtection="1">
      <alignment horizontal="right" wrapText="1"/>
    </xf>
    <xf numFmtId="49" fontId="14" fillId="0" borderId="0" xfId="0" applyNumberFormat="1" applyFont="1"/>
    <xf numFmtId="253" fontId="14" fillId="0" borderId="0" xfId="0" applyNumberFormat="1" applyFont="1" applyAlignment="1">
      <alignment horizontal="center" vertical="top" wrapText="1"/>
    </xf>
    <xf numFmtId="250" fontId="14" fillId="0" borderId="0" xfId="0" applyNumberFormat="1" applyFont="1" applyAlignment="1">
      <alignment horizontal="center" vertical="top" wrapText="1"/>
    </xf>
    <xf numFmtId="227" fontId="14" fillId="0" borderId="0" xfId="0" applyNumberFormat="1" applyFont="1" applyAlignment="1">
      <alignment horizontal="center" vertical="top" wrapText="1"/>
    </xf>
    <xf numFmtId="4" fontId="14" fillId="0" borderId="0" xfId="0" applyNumberFormat="1" applyFont="1" applyAlignment="1">
      <alignment horizontal="right"/>
    </xf>
    <xf numFmtId="228" fontId="14" fillId="0" borderId="0" xfId="0" applyNumberFormat="1" applyFont="1" applyAlignment="1">
      <alignment horizontal="center" vertical="top" wrapText="1"/>
    </xf>
    <xf numFmtId="229" fontId="14" fillId="0" borderId="0" xfId="0" applyNumberFormat="1" applyFont="1" applyAlignment="1">
      <alignment horizontal="center" vertical="top" wrapText="1"/>
    </xf>
    <xf numFmtId="184" fontId="14" fillId="0" borderId="0" xfId="0" applyNumberFormat="1" applyFont="1" applyAlignment="1">
      <alignment horizontal="center" vertical="top"/>
    </xf>
    <xf numFmtId="4" fontId="14" fillId="0" borderId="0" xfId="0" applyNumberFormat="1" applyFont="1" applyAlignment="1">
      <alignment horizontal="center" wrapText="1"/>
    </xf>
    <xf numFmtId="4" fontId="14" fillId="0" borderId="0" xfId="0" applyNumberFormat="1" applyFont="1" applyAlignment="1">
      <alignment horizontal="left"/>
    </xf>
    <xf numFmtId="1" fontId="14" fillId="0" borderId="0" xfId="0" applyNumberFormat="1" applyFont="1" applyAlignment="1">
      <alignment horizontal="right"/>
    </xf>
    <xf numFmtId="254" fontId="14" fillId="0" borderId="0" xfId="0" applyNumberFormat="1" applyFont="1" applyAlignment="1">
      <alignment horizontal="center" vertical="top" wrapText="1"/>
    </xf>
    <xf numFmtId="242" fontId="14" fillId="0" borderId="0" xfId="0" applyNumberFormat="1" applyFont="1" applyAlignment="1">
      <alignment horizontal="center" vertical="top" wrapText="1"/>
    </xf>
    <xf numFmtId="255" fontId="14" fillId="0" borderId="0" xfId="0" applyNumberFormat="1" applyFont="1" applyAlignment="1">
      <alignment horizontal="center" vertical="top" wrapText="1"/>
    </xf>
    <xf numFmtId="220" fontId="14" fillId="0" borderId="0" xfId="0" applyNumberFormat="1" applyFont="1" applyAlignment="1">
      <alignment horizontal="center" vertical="top" wrapText="1"/>
    </xf>
    <xf numFmtId="0" fontId="14" fillId="0" borderId="0" xfId="0" applyFont="1" applyAlignment="1">
      <alignment horizontal="right" wrapText="1"/>
    </xf>
    <xf numFmtId="2" fontId="17" fillId="0" borderId="13" xfId="0" applyNumberFormat="1" applyFont="1" applyBorder="1" applyAlignment="1">
      <alignment vertical="top"/>
    </xf>
    <xf numFmtId="0" fontId="17" fillId="0" borderId="13" xfId="0" applyFont="1" applyBorder="1" applyAlignment="1">
      <alignment horizontal="center" wrapText="1"/>
    </xf>
    <xf numFmtId="4" fontId="17" fillId="0" borderId="13" xfId="0" applyNumberFormat="1" applyFont="1" applyBorder="1" applyAlignment="1">
      <alignment wrapText="1"/>
    </xf>
    <xf numFmtId="186" fontId="17" fillId="0" borderId="13" xfId="0" applyNumberFormat="1" applyFont="1" applyBorder="1" applyAlignment="1">
      <alignment horizontal="center" vertical="top" wrapText="1"/>
    </xf>
    <xf numFmtId="186" fontId="14" fillId="0" borderId="0" xfId="0" applyNumberFormat="1" applyFont="1" applyAlignment="1">
      <alignment horizontal="center" vertical="top" wrapText="1"/>
    </xf>
    <xf numFmtId="2" fontId="14" fillId="0" borderId="0" xfId="0" applyNumberFormat="1" applyFont="1"/>
    <xf numFmtId="185" fontId="14" fillId="0" borderId="0" xfId="0" quotePrefix="1" applyNumberFormat="1" applyFont="1" applyAlignment="1">
      <alignment horizontal="center" vertical="top" wrapText="1"/>
    </xf>
    <xf numFmtId="201" fontId="14" fillId="0" borderId="0" xfId="0" quotePrefix="1" applyNumberFormat="1" applyFont="1" applyAlignment="1">
      <alignment horizontal="center" vertical="top" wrapText="1"/>
    </xf>
    <xf numFmtId="209" fontId="14" fillId="0" borderId="0" xfId="0" quotePrefix="1" applyNumberFormat="1" applyFont="1" applyAlignment="1">
      <alignment horizontal="center" vertical="top" wrapText="1"/>
    </xf>
    <xf numFmtId="210" fontId="14" fillId="0" borderId="0" xfId="0" quotePrefix="1" applyNumberFormat="1" applyFont="1" applyAlignment="1">
      <alignment horizontal="center" vertical="top" wrapText="1"/>
    </xf>
    <xf numFmtId="2" fontId="17" fillId="0" borderId="13" xfId="0" applyNumberFormat="1" applyFont="1" applyBorder="1" applyAlignment="1">
      <alignment vertical="top" wrapText="1"/>
    </xf>
    <xf numFmtId="189" fontId="17" fillId="0" borderId="13" xfId="0" applyNumberFormat="1" applyFont="1" applyBorder="1" applyAlignment="1">
      <alignment horizontal="center" vertical="top" wrapText="1"/>
    </xf>
    <xf numFmtId="189" fontId="14" fillId="0" borderId="0" xfId="0" applyNumberFormat="1" applyFont="1" applyAlignment="1">
      <alignment horizontal="center" vertical="top" wrapText="1"/>
    </xf>
    <xf numFmtId="49" fontId="14" fillId="0" borderId="0" xfId="0" applyNumberFormat="1" applyFont="1" applyAlignment="1">
      <alignment horizontal="center" wrapText="1"/>
    </xf>
    <xf numFmtId="188" fontId="14" fillId="0" borderId="0" xfId="0" quotePrefix="1" applyNumberFormat="1" applyFont="1" applyAlignment="1">
      <alignment horizontal="center" vertical="top" wrapText="1"/>
    </xf>
    <xf numFmtId="187" fontId="14" fillId="0" borderId="0" xfId="0" quotePrefix="1" applyNumberFormat="1" applyFont="1" applyAlignment="1">
      <alignment horizontal="center" vertical="top" wrapText="1"/>
    </xf>
    <xf numFmtId="225" fontId="14" fillId="0" borderId="0" xfId="0" applyNumberFormat="1" applyFont="1" applyAlignment="1">
      <alignment horizontal="center" vertical="top" wrapText="1"/>
    </xf>
    <xf numFmtId="202" fontId="14" fillId="0" borderId="0" xfId="0" quotePrefix="1" applyNumberFormat="1" applyFont="1" applyAlignment="1">
      <alignment horizontal="center" vertical="top" wrapText="1"/>
    </xf>
    <xf numFmtId="212" fontId="14" fillId="0" borderId="0" xfId="0" quotePrefix="1" applyNumberFormat="1" applyFont="1" applyAlignment="1">
      <alignment horizontal="center" vertical="top" wrapText="1"/>
    </xf>
    <xf numFmtId="193" fontId="14" fillId="0" borderId="0" xfId="0" quotePrefix="1" applyNumberFormat="1" applyFont="1" applyAlignment="1">
      <alignment horizontal="center" vertical="top" wrapText="1"/>
    </xf>
    <xf numFmtId="186" fontId="14" fillId="0" borderId="0" xfId="0" quotePrefix="1" applyNumberFormat="1" applyFont="1" applyAlignment="1">
      <alignment horizontal="center" vertical="top" wrapText="1"/>
    </xf>
    <xf numFmtId="213" fontId="14" fillId="0" borderId="0" xfId="0" quotePrefix="1" applyNumberFormat="1" applyFont="1" applyAlignment="1">
      <alignment horizontal="center" vertical="top" wrapText="1"/>
    </xf>
    <xf numFmtId="214" fontId="14" fillId="0" borderId="0" xfId="0" quotePrefix="1" applyNumberFormat="1" applyFont="1" applyAlignment="1">
      <alignment horizontal="center" vertical="top" wrapText="1"/>
    </xf>
    <xf numFmtId="215" fontId="14" fillId="0" borderId="0" xfId="0" quotePrefix="1" applyNumberFormat="1" applyFont="1" applyAlignment="1">
      <alignment horizontal="center" vertical="top" wrapText="1"/>
    </xf>
    <xf numFmtId="216" fontId="14" fillId="0" borderId="0" xfId="0" quotePrefix="1" applyNumberFormat="1" applyFont="1" applyAlignment="1">
      <alignment horizontal="center" vertical="top" wrapText="1"/>
    </xf>
    <xf numFmtId="217" fontId="14" fillId="0" borderId="0" xfId="0" quotePrefix="1" applyNumberFormat="1" applyFont="1" applyAlignment="1">
      <alignment horizontal="center" vertical="top" wrapText="1"/>
    </xf>
    <xf numFmtId="218" fontId="14" fillId="0" borderId="0" xfId="0" quotePrefix="1" applyNumberFormat="1" applyFont="1" applyAlignment="1">
      <alignment horizontal="center" vertical="top" wrapText="1"/>
    </xf>
    <xf numFmtId="243" fontId="14" fillId="0" borderId="0" xfId="0" quotePrefix="1" applyNumberFormat="1" applyFont="1" applyAlignment="1">
      <alignment horizontal="center" vertical="top" wrapText="1"/>
    </xf>
    <xf numFmtId="244" fontId="14" fillId="0" borderId="0" xfId="0" quotePrefix="1" applyNumberFormat="1" applyFont="1" applyAlignment="1">
      <alignment horizontal="center" vertical="top" wrapText="1"/>
    </xf>
    <xf numFmtId="245" fontId="14" fillId="0" borderId="0" xfId="0" quotePrefix="1" applyNumberFormat="1" applyFont="1" applyAlignment="1">
      <alignment horizontal="center" vertical="top" wrapText="1"/>
    </xf>
    <xf numFmtId="246" fontId="14" fillId="0" borderId="0" xfId="0" quotePrefix="1" applyNumberFormat="1" applyFont="1" applyAlignment="1">
      <alignment horizontal="center" vertical="top" wrapText="1"/>
    </xf>
    <xf numFmtId="2" fontId="14" fillId="0" borderId="0" xfId="0" applyNumberFormat="1" applyFont="1" applyAlignment="1">
      <alignment horizontal="center" vertical="top"/>
    </xf>
    <xf numFmtId="0" fontId="17" fillId="0" borderId="13" xfId="0" applyFont="1" applyBorder="1" applyAlignment="1">
      <alignment vertical="top" wrapText="1"/>
    </xf>
    <xf numFmtId="168" fontId="14" fillId="0" borderId="0" xfId="0" applyNumberFormat="1" applyFont="1" applyAlignment="1">
      <alignment horizontal="center" vertical="top" wrapText="1"/>
    </xf>
    <xf numFmtId="190" fontId="17" fillId="0" borderId="13" xfId="0" applyNumberFormat="1" applyFont="1" applyBorder="1" applyAlignment="1">
      <alignment horizontal="center" vertical="top" wrapText="1"/>
    </xf>
    <xf numFmtId="190" fontId="17" fillId="0" borderId="0" xfId="0" applyNumberFormat="1" applyFont="1" applyAlignment="1">
      <alignment horizontal="center" vertical="top" wrapText="1"/>
    </xf>
    <xf numFmtId="2" fontId="14" fillId="0" borderId="0" xfId="0" applyNumberFormat="1" applyFont="1" applyAlignment="1">
      <alignment horizontal="center"/>
    </xf>
    <xf numFmtId="2" fontId="14" fillId="0" borderId="0" xfId="5" applyNumberFormat="1" applyFont="1" applyAlignment="1">
      <alignment horizontal="center" wrapText="1"/>
    </xf>
    <xf numFmtId="4" fontId="14" fillId="0" borderId="0" xfId="5" applyNumberFormat="1" applyFont="1" applyAlignment="1">
      <alignment wrapText="1"/>
    </xf>
    <xf numFmtId="189" fontId="17" fillId="0" borderId="0" xfId="0" applyNumberFormat="1" applyFont="1" applyAlignment="1">
      <alignment horizontal="center" vertical="top" wrapText="1"/>
    </xf>
    <xf numFmtId="49" fontId="14" fillId="0" borderId="0" xfId="0" quotePrefix="1" applyNumberFormat="1" applyFont="1" applyAlignment="1">
      <alignment vertical="top" wrapText="1"/>
    </xf>
    <xf numFmtId="0" fontId="17" fillId="0" borderId="0" xfId="0" applyFont="1" applyAlignment="1">
      <alignment horizontal="center"/>
    </xf>
    <xf numFmtId="49" fontId="14" fillId="0" borderId="0" xfId="0" applyNumberFormat="1" applyFont="1" applyAlignment="1">
      <alignment vertical="top"/>
    </xf>
    <xf numFmtId="191" fontId="14" fillId="0" borderId="0" xfId="0" quotePrefix="1" applyNumberFormat="1" applyFont="1" applyAlignment="1">
      <alignment horizontal="center" vertical="top" wrapText="1"/>
    </xf>
    <xf numFmtId="189" fontId="14" fillId="0" borderId="0" xfId="0" applyNumberFormat="1" applyFont="1" applyAlignment="1">
      <alignment horizontal="center" vertical="top"/>
    </xf>
    <xf numFmtId="49" fontId="14" fillId="0" borderId="0" xfId="5" applyNumberFormat="1" applyFont="1" applyAlignment="1">
      <alignment vertical="top" wrapText="1"/>
    </xf>
    <xf numFmtId="0" fontId="14" fillId="0" borderId="0" xfId="5" applyFont="1" applyAlignment="1">
      <alignment horizontal="center" wrapText="1"/>
    </xf>
    <xf numFmtId="256" fontId="14" fillId="0" borderId="0" xfId="0" applyNumberFormat="1" applyFont="1" applyAlignment="1">
      <alignment horizontal="center" vertical="top"/>
    </xf>
    <xf numFmtId="257" fontId="14" fillId="0" borderId="0" xfId="0" applyNumberFormat="1" applyFont="1" applyAlignment="1">
      <alignment horizontal="center" vertical="top"/>
    </xf>
    <xf numFmtId="219" fontId="14" fillId="0" borderId="0" xfId="0" applyNumberFormat="1" applyFont="1" applyAlignment="1">
      <alignment horizontal="center" vertical="top"/>
    </xf>
    <xf numFmtId="190" fontId="14" fillId="0" borderId="0" xfId="0" applyNumberFormat="1" applyFont="1" applyAlignment="1">
      <alignment horizontal="center" vertical="top" wrapText="1"/>
    </xf>
    <xf numFmtId="190" fontId="14" fillId="0" borderId="0" xfId="0" applyNumberFormat="1" applyFont="1" applyAlignment="1">
      <alignment horizontal="center" vertical="top"/>
    </xf>
    <xf numFmtId="165" fontId="17" fillId="0" borderId="13" xfId="0" applyNumberFormat="1" applyFont="1" applyBorder="1" applyAlignment="1">
      <alignment horizontal="center" vertical="top" wrapText="1"/>
    </xf>
    <xf numFmtId="171" fontId="14" fillId="0" borderId="0" xfId="0" applyNumberFormat="1" applyFont="1" applyAlignment="1">
      <alignment horizontal="center" vertical="top"/>
    </xf>
    <xf numFmtId="49" fontId="14" fillId="0" borderId="0" xfId="0" applyNumberFormat="1" applyFont="1" applyAlignment="1">
      <alignment horizontal="center" vertical="top"/>
    </xf>
    <xf numFmtId="0" fontId="14" fillId="0" borderId="0" xfId="0" applyFont="1" applyAlignment="1">
      <alignment horizontal="center" vertical="top" wrapText="1"/>
    </xf>
    <xf numFmtId="9" fontId="14" fillId="0" borderId="0" xfId="0" applyNumberFormat="1" applyFont="1"/>
    <xf numFmtId="258" fontId="14" fillId="0" borderId="0" xfId="0" quotePrefix="1" applyNumberFormat="1" applyFont="1" applyAlignment="1">
      <alignment horizontal="center" vertical="top" wrapText="1"/>
    </xf>
    <xf numFmtId="4" fontId="14" fillId="0" borderId="0" xfId="0" applyNumberFormat="1" applyFont="1"/>
    <xf numFmtId="259" fontId="14" fillId="0" borderId="0" xfId="0" quotePrefix="1" applyNumberFormat="1" applyFont="1" applyAlignment="1">
      <alignment horizontal="center" vertical="top" wrapText="1"/>
    </xf>
    <xf numFmtId="220" fontId="14" fillId="0" borderId="0" xfId="0" quotePrefix="1" applyNumberFormat="1" applyFont="1" applyAlignment="1">
      <alignment horizontal="center" vertical="top" wrapText="1"/>
    </xf>
    <xf numFmtId="260" fontId="14" fillId="0" borderId="0" xfId="0" quotePrefix="1" applyNumberFormat="1" applyFont="1" applyAlignment="1">
      <alignment horizontal="center" vertical="top" wrapText="1"/>
    </xf>
    <xf numFmtId="261" fontId="14" fillId="0" borderId="0" xfId="0" quotePrefix="1" applyNumberFormat="1" applyFont="1" applyAlignment="1">
      <alignment horizontal="center" vertical="top" wrapText="1"/>
    </xf>
    <xf numFmtId="222" fontId="14" fillId="0" borderId="0" xfId="0" quotePrefix="1" applyNumberFormat="1" applyFont="1" applyAlignment="1">
      <alignment horizontal="center" vertical="top" wrapText="1"/>
    </xf>
    <xf numFmtId="262" fontId="14" fillId="0" borderId="0" xfId="0" quotePrefix="1" applyNumberFormat="1" applyFont="1" applyAlignment="1">
      <alignment horizontal="center" vertical="top" wrapText="1"/>
    </xf>
    <xf numFmtId="184" fontId="14" fillId="0" borderId="0" xfId="0" quotePrefix="1" applyNumberFormat="1" applyFont="1" applyAlignment="1">
      <alignment horizontal="center" vertical="top" wrapText="1"/>
    </xf>
    <xf numFmtId="49" fontId="14" fillId="0" borderId="0" xfId="0" applyNumberFormat="1" applyFont="1" applyAlignment="1">
      <alignment horizontal="left"/>
    </xf>
    <xf numFmtId="171" fontId="14" fillId="0" borderId="0" xfId="0" applyNumberFormat="1" applyFont="1" applyAlignment="1">
      <alignment horizontal="center" vertical="top" wrapText="1"/>
    </xf>
    <xf numFmtId="171" fontId="17" fillId="0" borderId="13" xfId="0" applyNumberFormat="1" applyFont="1" applyBorder="1" applyAlignment="1">
      <alignment horizontal="center" vertical="top" wrapText="1"/>
    </xf>
    <xf numFmtId="166" fontId="17" fillId="0" borderId="13" xfId="0" applyNumberFormat="1" applyFont="1" applyBorder="1" applyAlignment="1">
      <alignment horizontal="center" vertical="top" wrapText="1"/>
    </xf>
    <xf numFmtId="166" fontId="14" fillId="0" borderId="0" xfId="0" applyNumberFormat="1" applyFont="1" applyAlignment="1">
      <alignment horizontal="center" vertical="top" wrapText="1"/>
    </xf>
    <xf numFmtId="167" fontId="17" fillId="0" borderId="13" xfId="0" applyNumberFormat="1" applyFont="1" applyBorder="1" applyAlignment="1">
      <alignment horizontal="center" vertical="top" wrapText="1"/>
    </xf>
    <xf numFmtId="167" fontId="17" fillId="0" borderId="0" xfId="0" applyNumberFormat="1" applyFont="1" applyAlignment="1">
      <alignment horizontal="center" vertical="top" wrapText="1"/>
    </xf>
    <xf numFmtId="194" fontId="14" fillId="0" borderId="0" xfId="0" quotePrefix="1" applyNumberFormat="1" applyFont="1" applyAlignment="1">
      <alignment horizontal="center" vertical="top" wrapText="1"/>
    </xf>
    <xf numFmtId="0" fontId="14" fillId="0" borderId="0" xfId="0" applyFont="1" applyAlignment="1">
      <alignment horizontal="right"/>
    </xf>
    <xf numFmtId="167" fontId="14" fillId="0" borderId="0" xfId="0" applyNumberFormat="1" applyFont="1" applyAlignment="1">
      <alignment horizontal="center" vertical="top"/>
    </xf>
    <xf numFmtId="168" fontId="17" fillId="0" borderId="13" xfId="0" applyNumberFormat="1" applyFont="1" applyBorder="1" applyAlignment="1">
      <alignment horizontal="center" vertical="top" wrapText="1"/>
    </xf>
    <xf numFmtId="0" fontId="89" fillId="0" borderId="0" xfId="0" applyFont="1" applyAlignment="1">
      <alignment vertical="top" wrapText="1"/>
    </xf>
    <xf numFmtId="49" fontId="14" fillId="0" borderId="0" xfId="3" applyNumberFormat="1" applyFont="1" applyAlignment="1">
      <alignment vertical="top" wrapText="1"/>
    </xf>
    <xf numFmtId="0" fontId="14" fillId="0" borderId="0" xfId="0" quotePrefix="1" applyFont="1" applyAlignment="1">
      <alignment vertical="top" wrapText="1"/>
    </xf>
    <xf numFmtId="169" fontId="17" fillId="0" borderId="13" xfId="0" applyNumberFormat="1" applyFont="1" applyBorder="1" applyAlignment="1">
      <alignment horizontal="center" vertical="top" wrapText="1"/>
    </xf>
    <xf numFmtId="169" fontId="14" fillId="0" borderId="0" xfId="0" applyNumberFormat="1" applyFont="1" applyAlignment="1">
      <alignment horizontal="center" vertical="top" wrapText="1"/>
    </xf>
    <xf numFmtId="2" fontId="14" fillId="0" borderId="0" xfId="0" applyNumberFormat="1" applyFont="1" applyAlignment="1">
      <alignment vertical="top" wrapText="1"/>
    </xf>
    <xf numFmtId="49" fontId="90" fillId="0" borderId="0" xfId="0" applyNumberFormat="1" applyFont="1" applyAlignment="1">
      <alignment horizontal="center"/>
    </xf>
    <xf numFmtId="49" fontId="14" fillId="0" borderId="0" xfId="0" applyNumberFormat="1" applyFont="1" applyAlignment="1">
      <alignment horizontal="center" vertical="top" wrapText="1"/>
    </xf>
    <xf numFmtId="49" fontId="17" fillId="0" borderId="0" xfId="3" applyNumberFormat="1" applyFont="1" applyAlignment="1">
      <alignment vertical="top" wrapText="1"/>
    </xf>
    <xf numFmtId="0" fontId="14" fillId="0" borderId="0" xfId="3" applyFont="1" applyAlignment="1">
      <alignment vertical="top" wrapText="1"/>
    </xf>
    <xf numFmtId="172" fontId="17" fillId="0" borderId="13" xfId="0" applyNumberFormat="1" applyFont="1" applyBorder="1" applyAlignment="1">
      <alignment horizontal="center" vertical="top" wrapText="1"/>
    </xf>
    <xf numFmtId="173" fontId="14" fillId="0" borderId="0" xfId="0" applyNumberFormat="1" applyFont="1" applyAlignment="1">
      <alignment horizontal="center" vertical="top" wrapText="1"/>
    </xf>
    <xf numFmtId="170" fontId="14" fillId="0" borderId="0" xfId="0" applyNumberFormat="1" applyFont="1" applyAlignment="1">
      <alignment horizontal="center" vertical="top" wrapText="1"/>
    </xf>
    <xf numFmtId="170" fontId="14" fillId="0" borderId="0" xfId="0" applyNumberFormat="1" applyFont="1" applyAlignment="1">
      <alignment horizontal="center"/>
    </xf>
    <xf numFmtId="205" fontId="14" fillId="0" borderId="0" xfId="0" applyNumberFormat="1" applyFont="1" applyAlignment="1">
      <alignment horizontal="center" vertical="top" wrapText="1"/>
    </xf>
    <xf numFmtId="192" fontId="14" fillId="0" borderId="0" xfId="0" applyNumberFormat="1" applyFont="1" applyAlignment="1">
      <alignment horizontal="center" vertical="top" wrapText="1"/>
    </xf>
    <xf numFmtId="170" fontId="14" fillId="0" borderId="0" xfId="0" applyNumberFormat="1" applyFont="1" applyAlignment="1">
      <alignment horizontal="center" vertical="top"/>
    </xf>
    <xf numFmtId="4" fontId="14" fillId="0" borderId="0" xfId="0" applyNumberFormat="1" applyFont="1" applyAlignment="1">
      <alignment horizontal="center"/>
    </xf>
    <xf numFmtId="170" fontId="17" fillId="0" borderId="13" xfId="0" applyNumberFormat="1" applyFont="1" applyBorder="1" applyAlignment="1">
      <alignment horizontal="center" vertical="top" wrapText="1"/>
    </xf>
    <xf numFmtId="174" fontId="14" fillId="0" borderId="0" xfId="0" applyNumberFormat="1" applyFont="1" applyAlignment="1">
      <alignment horizontal="center" vertical="top" wrapText="1"/>
    </xf>
    <xf numFmtId="174" fontId="17" fillId="0" borderId="13" xfId="0" applyNumberFormat="1" applyFont="1" applyBorder="1" applyAlignment="1">
      <alignment horizontal="center" vertical="top" wrapText="1"/>
    </xf>
    <xf numFmtId="195" fontId="14" fillId="0" borderId="0" xfId="0" applyNumberFormat="1" applyFont="1" applyAlignment="1">
      <alignment horizontal="center" vertical="top" wrapText="1"/>
    </xf>
    <xf numFmtId="263" fontId="14" fillId="0" borderId="0" xfId="0" applyNumberFormat="1" applyFont="1" applyAlignment="1">
      <alignment horizontal="center" vertical="top" wrapText="1"/>
    </xf>
    <xf numFmtId="49" fontId="14" fillId="0" borderId="0" xfId="29" applyNumberFormat="1" applyFont="1" applyAlignment="1">
      <alignment vertical="top" wrapText="1"/>
    </xf>
    <xf numFmtId="172" fontId="14" fillId="0" borderId="0" xfId="0" applyNumberFormat="1" applyFont="1" applyAlignment="1">
      <alignment horizontal="center" vertical="top" wrapText="1"/>
    </xf>
    <xf numFmtId="49" fontId="14" fillId="0" borderId="0" xfId="0" applyNumberFormat="1" applyFont="1" applyAlignment="1">
      <alignment wrapText="1"/>
    </xf>
    <xf numFmtId="192" fontId="14" fillId="0" borderId="0" xfId="0" applyNumberFormat="1" applyFont="1" applyAlignment="1">
      <alignment horizontal="center" vertical="top"/>
    </xf>
    <xf numFmtId="175" fontId="17" fillId="0" borderId="13" xfId="0" applyNumberFormat="1" applyFont="1" applyBorder="1" applyAlignment="1">
      <alignment horizontal="center" vertical="top" wrapText="1"/>
    </xf>
    <xf numFmtId="175" fontId="14" fillId="0" borderId="0" xfId="0" applyNumberFormat="1" applyFont="1" applyAlignment="1">
      <alignment horizontal="center" vertical="top" wrapText="1"/>
    </xf>
    <xf numFmtId="196" fontId="14" fillId="0" borderId="0" xfId="0" applyNumberFormat="1" applyFont="1" applyAlignment="1">
      <alignment horizontal="center" vertical="top" wrapText="1"/>
    </xf>
    <xf numFmtId="197" fontId="14" fillId="0" borderId="0" xfId="0" quotePrefix="1" applyNumberFormat="1" applyFont="1" applyAlignment="1">
      <alignment horizontal="center" vertical="top" wrapText="1"/>
    </xf>
    <xf numFmtId="198" fontId="14" fillId="0" borderId="0" xfId="0" quotePrefix="1" applyNumberFormat="1" applyFont="1" applyAlignment="1">
      <alignment horizontal="center" vertical="top" wrapText="1"/>
    </xf>
    <xf numFmtId="196" fontId="14" fillId="0" borderId="0" xfId="0" quotePrefix="1" applyNumberFormat="1" applyFont="1" applyAlignment="1">
      <alignment horizontal="center" vertical="top" wrapText="1"/>
    </xf>
    <xf numFmtId="199" fontId="14" fillId="0" borderId="0" xfId="0" quotePrefix="1" applyNumberFormat="1" applyFont="1" applyAlignment="1">
      <alignment horizontal="center" vertical="top" wrapText="1"/>
    </xf>
    <xf numFmtId="175" fontId="17" fillId="0" borderId="0" xfId="0" applyNumberFormat="1" applyFont="1" applyAlignment="1">
      <alignment horizontal="center" vertical="top" wrapText="1"/>
    </xf>
    <xf numFmtId="2" fontId="17" fillId="0" borderId="0" xfId="0" applyNumberFormat="1" applyFont="1" applyAlignment="1">
      <alignment vertical="top" wrapText="1"/>
    </xf>
    <xf numFmtId="223" fontId="17" fillId="0" borderId="13" xfId="0" applyNumberFormat="1" applyFont="1" applyBorder="1" applyAlignment="1">
      <alignment horizontal="center" vertical="top" wrapText="1"/>
    </xf>
    <xf numFmtId="223" fontId="14" fillId="0" borderId="0" xfId="0" applyNumberFormat="1" applyFont="1" applyAlignment="1">
      <alignment horizontal="center" vertical="top" wrapText="1"/>
    </xf>
    <xf numFmtId="200" fontId="14" fillId="0" borderId="0" xfId="0" applyNumberFormat="1" applyFont="1" applyAlignment="1">
      <alignment horizontal="center" vertical="top" wrapText="1"/>
    </xf>
    <xf numFmtId="224" fontId="14" fillId="0" borderId="0" xfId="0" quotePrefix="1" applyNumberFormat="1" applyFont="1" applyAlignment="1">
      <alignment horizontal="center" vertical="top" wrapText="1"/>
    </xf>
    <xf numFmtId="176" fontId="17" fillId="0" borderId="13" xfId="0" applyNumberFormat="1" applyFont="1" applyBorder="1" applyAlignment="1">
      <alignment horizontal="center" vertical="top" wrapText="1"/>
    </xf>
    <xf numFmtId="176" fontId="14" fillId="0" borderId="0" xfId="0" applyNumberFormat="1" applyFont="1" applyAlignment="1">
      <alignment horizontal="center" vertical="top" wrapText="1"/>
    </xf>
    <xf numFmtId="206" fontId="14" fillId="0" borderId="0" xfId="0" applyNumberFormat="1" applyFont="1" applyAlignment="1">
      <alignment horizontal="center" vertical="top" wrapText="1"/>
    </xf>
    <xf numFmtId="247" fontId="14" fillId="0" borderId="0" xfId="0" quotePrefix="1" applyNumberFormat="1" applyFont="1" applyAlignment="1">
      <alignment horizontal="center" vertical="top" wrapText="1"/>
    </xf>
    <xf numFmtId="207" fontId="14" fillId="0" borderId="0" xfId="0" quotePrefix="1" applyNumberFormat="1" applyFont="1" applyAlignment="1">
      <alignment horizontal="center" vertical="top" wrapText="1"/>
    </xf>
    <xf numFmtId="177" fontId="14" fillId="0" borderId="0" xfId="0" applyNumberFormat="1" applyFont="1" applyAlignment="1">
      <alignment horizontal="center" vertical="top" wrapText="1"/>
    </xf>
    <xf numFmtId="208" fontId="14" fillId="0" borderId="0" xfId="0" applyNumberFormat="1" applyFont="1" applyAlignment="1">
      <alignment horizontal="center" vertical="top" wrapText="1"/>
    </xf>
    <xf numFmtId="0" fontId="85" fillId="0" borderId="0" xfId="29" applyFont="1" applyAlignment="1">
      <alignment horizontal="center"/>
    </xf>
    <xf numFmtId="3" fontId="14" fillId="0" borderId="0" xfId="29" applyNumberFormat="1" applyFont="1"/>
    <xf numFmtId="0" fontId="85" fillId="0" borderId="0" xfId="29" applyFont="1"/>
    <xf numFmtId="208" fontId="14" fillId="0" borderId="0" xfId="29" applyNumberFormat="1" applyFont="1" applyAlignment="1">
      <alignment horizontal="center" vertical="top"/>
    </xf>
    <xf numFmtId="0" fontId="14" fillId="0" borderId="0" xfId="29" applyFont="1" applyAlignment="1">
      <alignment horizontal="center"/>
    </xf>
    <xf numFmtId="208" fontId="14" fillId="0" borderId="0" xfId="0" applyNumberFormat="1" applyFont="1" applyAlignment="1">
      <alignment horizontal="center" vertical="top"/>
    </xf>
    <xf numFmtId="2" fontId="17" fillId="24" borderId="1" xfId="7" applyNumberFormat="1" applyFont="1" applyFill="1" applyBorder="1" applyAlignment="1" applyProtection="1">
      <alignment horizontal="center"/>
      <protection locked="0"/>
    </xf>
    <xf numFmtId="165" fontId="4" fillId="0" borderId="0" xfId="0" applyNumberFormat="1" applyFont="1" applyAlignment="1">
      <alignment horizontal="center" vertical="top" wrapText="1"/>
    </xf>
    <xf numFmtId="0" fontId="11" fillId="0" borderId="0" xfId="0" applyFont="1" applyAlignment="1">
      <alignment vertical="top" wrapText="1"/>
    </xf>
    <xf numFmtId="0" fontId="4" fillId="0" borderId="0" xfId="0" applyFont="1" applyAlignment="1">
      <alignment horizontal="center"/>
    </xf>
    <xf numFmtId="2" fontId="4" fillId="0" borderId="0" xfId="0" applyNumberFormat="1" applyFont="1"/>
    <xf numFmtId="4" fontId="4" fillId="0" borderId="0" xfId="0" applyNumberFormat="1" applyFont="1"/>
    <xf numFmtId="49" fontId="61" fillId="0" borderId="0" xfId="0" applyNumberFormat="1" applyFont="1"/>
    <xf numFmtId="0" fontId="4" fillId="0" borderId="0" xfId="0" applyFont="1"/>
    <xf numFmtId="0" fontId="4" fillId="0" borderId="0" xfId="0" applyFont="1" applyAlignment="1">
      <alignment wrapText="1"/>
    </xf>
    <xf numFmtId="0" fontId="4" fillId="0" borderId="0" xfId="0" applyFont="1" applyAlignment="1">
      <alignment vertical="top" wrapText="1"/>
    </xf>
    <xf numFmtId="49" fontId="4" fillId="0" borderId="0" xfId="0" applyNumberFormat="1" applyFont="1"/>
    <xf numFmtId="165" fontId="11" fillId="0" borderId="0" xfId="0" applyNumberFormat="1" applyFont="1" applyAlignment="1">
      <alignment horizontal="center" vertical="top" wrapText="1"/>
    </xf>
    <xf numFmtId="2" fontId="4" fillId="0" borderId="0" xfId="0" applyNumberFormat="1" applyFont="1" applyAlignment="1">
      <alignment horizontal="center" vertical="top" wrapText="1"/>
    </xf>
    <xf numFmtId="2" fontId="11" fillId="0" borderId="0" xfId="0" applyNumberFormat="1" applyFont="1" applyAlignment="1">
      <alignment horizontal="center" vertical="top" wrapText="1"/>
    </xf>
    <xf numFmtId="0" fontId="11" fillId="0" borderId="0" xfId="0" applyFont="1" applyAlignment="1">
      <alignment horizontal="center"/>
    </xf>
    <xf numFmtId="2" fontId="11" fillId="0" borderId="0" xfId="0" applyNumberFormat="1" applyFont="1"/>
    <xf numFmtId="4" fontId="11" fillId="0" borderId="0" xfId="0" applyNumberFormat="1" applyFont="1"/>
    <xf numFmtId="0" fontId="11" fillId="0" borderId="0" xfId="0" applyFont="1" applyAlignment="1">
      <alignment vertical="top"/>
    </xf>
    <xf numFmtId="4" fontId="4" fillId="0" borderId="0" xfId="0" applyNumberFormat="1" applyFont="1" applyAlignment="1">
      <alignment horizontal="center" vertical="top" wrapText="1"/>
    </xf>
    <xf numFmtId="0" fontId="4" fillId="0" borderId="0" xfId="0" applyFont="1" applyAlignment="1">
      <alignment horizontal="center" vertical="top"/>
    </xf>
    <xf numFmtId="49" fontId="17" fillId="24" borderId="12" xfId="7" applyNumberFormat="1" applyFont="1" applyFill="1" applyBorder="1" applyAlignment="1">
      <alignment horizontal="center" vertical="top" wrapText="1"/>
    </xf>
    <xf numFmtId="0" fontId="17" fillId="24" borderId="1" xfId="7" applyFont="1" applyFill="1" applyBorder="1" applyAlignment="1">
      <alignment vertical="top" wrapText="1"/>
    </xf>
    <xf numFmtId="0" fontId="17" fillId="24" borderId="1" xfId="7" applyFont="1" applyFill="1" applyBorder="1" applyAlignment="1">
      <alignment horizontal="center"/>
    </xf>
    <xf numFmtId="2" fontId="17" fillId="24" borderId="1" xfId="7" applyNumberFormat="1" applyFont="1" applyFill="1" applyBorder="1" applyAlignment="1">
      <alignment horizontal="center"/>
    </xf>
    <xf numFmtId="4" fontId="17" fillId="24" borderId="1" xfId="7" applyNumberFormat="1" applyFont="1" applyFill="1" applyBorder="1" applyAlignment="1">
      <alignment horizontal="center"/>
    </xf>
    <xf numFmtId="0" fontId="17" fillId="0" borderId="0" xfId="12" applyFont="1"/>
    <xf numFmtId="0" fontId="10" fillId="0" borderId="0" xfId="12" applyFont="1" applyAlignment="1">
      <alignment horizontal="center" vertical="top" wrapText="1"/>
    </xf>
    <xf numFmtId="0" fontId="10" fillId="0" borderId="0" xfId="12" applyFont="1" applyAlignment="1">
      <alignment vertical="top" wrapText="1"/>
    </xf>
    <xf numFmtId="0" fontId="10" fillId="0" borderId="0" xfId="12" applyFont="1" applyAlignment="1">
      <alignment horizontal="center"/>
    </xf>
    <xf numFmtId="2" fontId="10" fillId="0" borderId="0" xfId="12" applyNumberFormat="1" applyFont="1"/>
    <xf numFmtId="4" fontId="10" fillId="0" borderId="0" xfId="12" applyNumberFormat="1" applyFont="1"/>
    <xf numFmtId="0" fontId="14" fillId="0" borderId="0" xfId="12" applyFont="1"/>
    <xf numFmtId="49" fontId="17" fillId="0" borderId="13" xfId="12" applyNumberFormat="1" applyFont="1" applyBorder="1" applyAlignment="1">
      <alignment horizontal="center" vertical="top" wrapText="1"/>
    </xf>
    <xf numFmtId="0" fontId="17" fillId="0" borderId="13" xfId="12" applyFont="1" applyBorder="1" applyAlignment="1">
      <alignment vertical="top" wrapText="1"/>
    </xf>
    <xf numFmtId="0" fontId="17" fillId="0" borderId="13" xfId="12" applyFont="1" applyBorder="1" applyAlignment="1">
      <alignment horizontal="center"/>
    </xf>
    <xf numFmtId="2" fontId="60" fillId="0" borderId="13" xfId="12" applyNumberFormat="1" applyFont="1" applyBorder="1"/>
    <xf numFmtId="4" fontId="60" fillId="0" borderId="13" xfId="12" applyNumberFormat="1" applyFont="1" applyBorder="1"/>
    <xf numFmtId="49" fontId="14" fillId="0" borderId="0" xfId="12" applyNumberFormat="1" applyFont="1" applyAlignment="1">
      <alignment horizontal="center" vertical="top" wrapText="1"/>
    </xf>
    <xf numFmtId="0" fontId="14" fillId="0" borderId="0" xfId="12" applyFont="1" applyAlignment="1">
      <alignment vertical="top" wrapText="1"/>
    </xf>
    <xf numFmtId="0" fontId="14" fillId="0" borderId="0" xfId="12" applyFont="1" applyAlignment="1">
      <alignment horizontal="center"/>
    </xf>
    <xf numFmtId="49" fontId="4" fillId="0" borderId="0" xfId="12" applyNumberFormat="1" applyFont="1" applyAlignment="1">
      <alignment horizontal="center" vertical="top" wrapText="1"/>
    </xf>
    <xf numFmtId="40" fontId="14" fillId="0" borderId="0" xfId="12" applyNumberFormat="1" applyFont="1" applyAlignment="1">
      <alignment horizontal="center"/>
    </xf>
    <xf numFmtId="2" fontId="14" fillId="0" borderId="0" xfId="12" applyNumberFormat="1" applyFont="1"/>
    <xf numFmtId="4" fontId="14" fillId="0" borderId="0" xfId="12" applyNumberFormat="1" applyFont="1"/>
    <xf numFmtId="0" fontId="4" fillId="0" borderId="0" xfId="12" applyFont="1" applyAlignment="1">
      <alignment vertical="top" wrapText="1"/>
    </xf>
    <xf numFmtId="0" fontId="4" fillId="0" borderId="0" xfId="12" applyFont="1" applyAlignment="1">
      <alignment horizontal="center"/>
    </xf>
    <xf numFmtId="2" fontId="4" fillId="0" borderId="0" xfId="12" applyNumberFormat="1" applyFont="1"/>
    <xf numFmtId="4" fontId="4" fillId="0" borderId="0" xfId="12" applyNumberFormat="1" applyFont="1"/>
    <xf numFmtId="0" fontId="14" fillId="0" borderId="0" xfId="12" applyFont="1" applyAlignment="1">
      <alignment vertical="top"/>
    </xf>
    <xf numFmtId="0" fontId="17" fillId="0" borderId="13" xfId="12" applyFont="1" applyBorder="1" applyAlignment="1">
      <alignment horizontal="center" vertical="top" wrapText="1"/>
    </xf>
    <xf numFmtId="0" fontId="60" fillId="0" borderId="13" xfId="12" applyFont="1" applyBorder="1" applyAlignment="1">
      <alignment horizontal="center"/>
    </xf>
    <xf numFmtId="2" fontId="11" fillId="0" borderId="13" xfId="12" applyNumberFormat="1" applyFont="1" applyBorder="1"/>
    <xf numFmtId="4" fontId="11" fillId="0" borderId="13" xfId="12" applyNumberFormat="1" applyFont="1" applyBorder="1"/>
    <xf numFmtId="0" fontId="11" fillId="0" borderId="13" xfId="12" applyFont="1" applyBorder="1" applyAlignment="1">
      <alignment vertical="top" wrapText="1"/>
    </xf>
    <xf numFmtId="0" fontId="11" fillId="0" borderId="13" xfId="12" applyFont="1" applyBorder="1" applyAlignment="1">
      <alignment horizontal="center"/>
    </xf>
    <xf numFmtId="4" fontId="17" fillId="0" borderId="0" xfId="12" applyNumberFormat="1" applyFont="1" applyAlignment="1">
      <alignment horizontal="left"/>
    </xf>
    <xf numFmtId="0" fontId="23" fillId="0" borderId="0" xfId="12" applyFont="1" applyAlignment="1">
      <alignment horizontal="center" vertical="top"/>
    </xf>
    <xf numFmtId="0" fontId="71" fillId="0" borderId="0" xfId="12" applyFont="1" applyAlignment="1">
      <alignment vertical="top" wrapText="1"/>
    </xf>
    <xf numFmtId="2" fontId="71" fillId="0" borderId="0" xfId="12" applyNumberFormat="1" applyFont="1"/>
    <xf numFmtId="0" fontId="14" fillId="0" borderId="0" xfId="12" applyFont="1" applyAlignment="1">
      <alignment horizontal="left" shrinkToFit="1"/>
    </xf>
    <xf numFmtId="49" fontId="10" fillId="0" borderId="0" xfId="12" applyNumberFormat="1" applyFont="1" applyAlignment="1">
      <alignment horizontal="center" vertical="top" wrapText="1"/>
    </xf>
    <xf numFmtId="0" fontId="14" fillId="0" borderId="0" xfId="12" applyFont="1" applyAlignment="1">
      <alignment horizontal="center" vertical="top"/>
    </xf>
    <xf numFmtId="2" fontId="14" fillId="0" borderId="0" xfId="12" applyNumberFormat="1" applyFont="1" applyAlignment="1">
      <alignment horizontal="center"/>
    </xf>
    <xf numFmtId="2" fontId="14" fillId="0" borderId="0" xfId="12" applyNumberFormat="1" applyFont="1" applyAlignment="1">
      <alignment horizontal="center" vertical="top" wrapText="1"/>
    </xf>
    <xf numFmtId="2" fontId="10" fillId="0" borderId="0" xfId="12" applyNumberFormat="1" applyFont="1" applyAlignment="1">
      <alignment horizontal="center" vertical="top" wrapText="1"/>
    </xf>
    <xf numFmtId="2" fontId="10" fillId="0" borderId="0" xfId="12" applyNumberFormat="1" applyFont="1" applyAlignment="1">
      <alignment horizontal="center"/>
    </xf>
    <xf numFmtId="2" fontId="14" fillId="0" borderId="0" xfId="12" applyNumberFormat="1" applyFont="1" applyAlignment="1">
      <alignment vertical="top" wrapText="1"/>
    </xf>
    <xf numFmtId="0" fontId="4" fillId="0" borderId="0" xfId="12" applyFont="1" applyAlignment="1">
      <alignment horizontal="center" vertical="top" wrapText="1"/>
    </xf>
    <xf numFmtId="4" fontId="14" fillId="0" borderId="0" xfId="12" applyNumberFormat="1" applyFont="1" applyAlignment="1">
      <alignment horizontal="left" vertical="top" wrapText="1"/>
    </xf>
    <xf numFmtId="0" fontId="11" fillId="0" borderId="13" xfId="12" applyFont="1" applyBorder="1" applyAlignment="1">
      <alignment horizontal="center" vertical="top"/>
    </xf>
    <xf numFmtId="4" fontId="14" fillId="0" borderId="0" xfId="12" applyNumberFormat="1" applyFont="1" applyAlignment="1">
      <alignment horizontal="left"/>
    </xf>
    <xf numFmtId="0" fontId="4" fillId="0" borderId="0" xfId="12" applyFont="1"/>
    <xf numFmtId="0" fontId="14" fillId="0" borderId="0" xfId="12" applyFont="1" applyAlignment="1">
      <alignment horizontal="left"/>
    </xf>
    <xf numFmtId="0" fontId="11" fillId="0" borderId="13" xfId="12" applyFont="1" applyBorder="1" applyAlignment="1">
      <alignment horizontal="center" vertical="top" wrapText="1"/>
    </xf>
    <xf numFmtId="4" fontId="14" fillId="0" borderId="0" xfId="12" applyNumberFormat="1" applyFont="1" applyAlignment="1">
      <alignment horizontal="left" vertical="top"/>
    </xf>
    <xf numFmtId="249" fontId="4" fillId="0" borderId="0" xfId="12" applyNumberFormat="1" applyFont="1" applyAlignment="1">
      <alignment horizontal="center" vertical="top" wrapText="1"/>
    </xf>
    <xf numFmtId="4" fontId="10" fillId="0" borderId="0" xfId="12" applyNumberFormat="1" applyFont="1" applyAlignment="1">
      <alignment horizontal="left" vertical="top"/>
    </xf>
    <xf numFmtId="0" fontId="10" fillId="0" borderId="0" xfId="12" applyFont="1"/>
    <xf numFmtId="0" fontId="4" fillId="0" borderId="0" xfId="1" applyFont="1" applyAlignment="1">
      <alignment horizontal="center"/>
    </xf>
    <xf numFmtId="0" fontId="4" fillId="0" borderId="0" xfId="0" applyFont="1" applyAlignment="1">
      <alignment horizontal="center" vertical="top" wrapText="1"/>
    </xf>
    <xf numFmtId="0" fontId="10" fillId="0" borderId="0" xfId="0" applyFont="1" applyAlignment="1">
      <alignment horizontal="center"/>
    </xf>
    <xf numFmtId="2" fontId="10" fillId="0" borderId="0" xfId="0" applyNumberFormat="1" applyFont="1"/>
    <xf numFmtId="49" fontId="4" fillId="0" borderId="0" xfId="0" applyNumberFormat="1" applyFont="1" applyAlignment="1">
      <alignment horizontal="center" vertical="top" wrapText="1"/>
    </xf>
    <xf numFmtId="0" fontId="4" fillId="0" borderId="0" xfId="1" applyFont="1" applyAlignment="1">
      <alignment vertical="top" wrapText="1"/>
    </xf>
    <xf numFmtId="4" fontId="10" fillId="0" borderId="0" xfId="12" applyNumberFormat="1" applyFont="1" applyAlignment="1">
      <alignment horizontal="left"/>
    </xf>
    <xf numFmtId="0" fontId="14" fillId="0" borderId="0" xfId="12" applyFont="1" applyAlignment="1">
      <alignment horizontal="right" vertical="center" shrinkToFit="1"/>
    </xf>
    <xf numFmtId="4" fontId="14" fillId="0" borderId="0" xfId="12" applyNumberFormat="1" applyFont="1" applyAlignment="1">
      <alignment horizontal="right"/>
    </xf>
    <xf numFmtId="4" fontId="14" fillId="0" borderId="0" xfId="12" applyNumberFormat="1" applyFont="1" applyAlignment="1">
      <alignment horizontal="left" wrapText="1"/>
    </xf>
    <xf numFmtId="0" fontId="14" fillId="0" borderId="0" xfId="12" applyFont="1" applyAlignment="1">
      <alignment horizontal="right" shrinkToFit="1"/>
    </xf>
    <xf numFmtId="4" fontId="14" fillId="0" borderId="0" xfId="12" applyNumberFormat="1" applyFont="1" applyAlignment="1">
      <alignment horizontal="center" shrinkToFit="1"/>
    </xf>
    <xf numFmtId="4" fontId="10" fillId="0" borderId="0" xfId="12" applyNumberFormat="1" applyFont="1" applyAlignment="1">
      <alignment horizontal="left" wrapText="1"/>
    </xf>
    <xf numFmtId="184" fontId="4" fillId="0" borderId="0" xfId="12" applyNumberFormat="1" applyFont="1" applyAlignment="1">
      <alignment horizontal="center" vertical="top" wrapText="1"/>
    </xf>
    <xf numFmtId="2" fontId="65" fillId="0" borderId="13" xfId="12" applyNumberFormat="1" applyFont="1" applyBorder="1"/>
    <xf numFmtId="0" fontId="14" fillId="0" borderId="0" xfId="12" applyFont="1" applyAlignment="1">
      <alignment horizontal="left" vertical="center"/>
    </xf>
    <xf numFmtId="4" fontId="10" fillId="0" borderId="0" xfId="0" applyNumberFormat="1" applyFont="1"/>
    <xf numFmtId="2" fontId="4" fillId="0" borderId="0" xfId="12" applyNumberFormat="1" applyFont="1" applyAlignment="1">
      <alignment horizontal="center"/>
    </xf>
    <xf numFmtId="0" fontId="14" fillId="0" borderId="0" xfId="29" applyFont="1" applyAlignment="1">
      <alignment vertical="top" wrapText="1"/>
    </xf>
    <xf numFmtId="49" fontId="86" fillId="0" borderId="0" xfId="12" applyNumberFormat="1" applyFont="1" applyAlignment="1">
      <alignment horizontal="center" vertical="top" wrapText="1"/>
    </xf>
    <xf numFmtId="0" fontId="86" fillId="0" borderId="0" xfId="29" applyFont="1" applyAlignment="1">
      <alignment vertical="top" wrapText="1"/>
    </xf>
    <xf numFmtId="0" fontId="86" fillId="0" borderId="0" xfId="12" applyFont="1" applyAlignment="1">
      <alignment horizontal="center"/>
    </xf>
    <xf numFmtId="2" fontId="86" fillId="0" borderId="0" xfId="12" applyNumberFormat="1" applyFont="1"/>
    <xf numFmtId="4" fontId="86" fillId="0" borderId="0" xfId="0" applyNumberFormat="1" applyFont="1"/>
    <xf numFmtId="0" fontId="4" fillId="0" borderId="0" xfId="29" applyFont="1" applyAlignment="1">
      <alignment vertical="top" wrapText="1"/>
    </xf>
    <xf numFmtId="0" fontId="11" fillId="0" borderId="13" xfId="12" applyFont="1" applyBorder="1" applyAlignment="1">
      <alignment vertical="top"/>
    </xf>
    <xf numFmtId="0" fontId="11" fillId="0" borderId="13" xfId="12" applyFont="1" applyBorder="1"/>
    <xf numFmtId="0" fontId="10" fillId="0" borderId="0" xfId="12" applyFont="1" applyAlignment="1">
      <alignment horizontal="left" vertical="center"/>
    </xf>
    <xf numFmtId="0" fontId="4" fillId="0" borderId="0" xfId="12" applyFont="1" applyAlignment="1">
      <alignment horizontal="center" vertical="top"/>
    </xf>
    <xf numFmtId="0" fontId="10" fillId="0" borderId="0" xfId="12" applyFont="1" applyAlignment="1">
      <alignment horizontal="left"/>
    </xf>
    <xf numFmtId="4" fontId="11" fillId="0" borderId="13" xfId="12" applyNumberFormat="1" applyFont="1" applyBorder="1" applyAlignment="1">
      <alignment horizontal="center"/>
    </xf>
    <xf numFmtId="4" fontId="4" fillId="0" borderId="0" xfId="12" applyNumberFormat="1" applyFont="1" applyAlignment="1">
      <alignment horizontal="center"/>
    </xf>
    <xf numFmtId="4" fontId="10" fillId="0" borderId="0" xfId="12" applyNumberFormat="1" applyFont="1" applyAlignment="1">
      <alignment horizontal="left" vertical="top" wrapText="1"/>
    </xf>
    <xf numFmtId="4" fontId="4" fillId="0" borderId="0" xfId="0" applyNumberFormat="1" applyFont="1" applyAlignment="1">
      <alignment horizontal="center"/>
    </xf>
    <xf numFmtId="200" fontId="4" fillId="0" borderId="0" xfId="12" applyNumberFormat="1" applyFont="1" applyAlignment="1">
      <alignment horizontal="center" vertical="top" wrapText="1"/>
    </xf>
    <xf numFmtId="2" fontId="11" fillId="0" borderId="13" xfId="12" applyNumberFormat="1" applyFont="1" applyBorder="1" applyAlignment="1">
      <alignment horizontal="center"/>
    </xf>
    <xf numFmtId="2" fontId="4" fillId="0" borderId="0" xfId="12" applyNumberFormat="1" applyFont="1" applyAlignment="1">
      <alignment horizontal="center" vertical="top"/>
    </xf>
    <xf numFmtId="4" fontId="10" fillId="0" borderId="0" xfId="12" applyNumberFormat="1" applyFont="1" applyAlignment="1">
      <alignment horizontal="left" vertical="center" wrapText="1"/>
    </xf>
    <xf numFmtId="0" fontId="10" fillId="0" borderId="0" xfId="12" applyFont="1" applyAlignment="1">
      <alignment horizontal="left" vertical="top" wrapText="1"/>
    </xf>
    <xf numFmtId="0" fontId="10" fillId="0" borderId="0" xfId="12" applyFont="1" applyAlignment="1">
      <alignment horizontal="left" wrapText="1"/>
    </xf>
    <xf numFmtId="0" fontId="10" fillId="0" borderId="0" xfId="12" applyFont="1" applyAlignment="1">
      <alignment horizontal="left" vertical="top"/>
    </xf>
    <xf numFmtId="0" fontId="4" fillId="0" borderId="0" xfId="12" applyFont="1" applyAlignment="1">
      <alignment vertical="top"/>
    </xf>
    <xf numFmtId="49" fontId="11" fillId="0" borderId="13" xfId="12" applyNumberFormat="1" applyFont="1" applyBorder="1" applyAlignment="1">
      <alignment horizontal="center" vertical="top"/>
    </xf>
    <xf numFmtId="0" fontId="10" fillId="0" borderId="0" xfId="12" applyFont="1" applyAlignment="1">
      <alignment horizontal="center" vertical="top"/>
    </xf>
    <xf numFmtId="4" fontId="10" fillId="0" borderId="0" xfId="12" applyNumberFormat="1" applyFont="1" applyAlignment="1">
      <alignment horizontal="center"/>
    </xf>
    <xf numFmtId="4" fontId="60" fillId="0" borderId="13" xfId="12" applyNumberFormat="1" applyFont="1" applyBorder="1" applyAlignment="1">
      <alignment horizontal="center"/>
    </xf>
    <xf numFmtId="4" fontId="4" fillId="0" borderId="0" xfId="12" applyNumberFormat="1" applyFont="1" applyAlignment="1">
      <alignment horizontal="right" wrapText="1"/>
    </xf>
    <xf numFmtId="2" fontId="10" fillId="0" borderId="0" xfId="12" applyNumberFormat="1" applyFont="1" applyAlignment="1">
      <alignment horizontal="left"/>
    </xf>
    <xf numFmtId="2" fontId="4" fillId="0" borderId="0" xfId="12" applyNumberFormat="1" applyFont="1" applyAlignment="1">
      <alignment horizontal="right" wrapText="1"/>
    </xf>
    <xf numFmtId="0" fontId="4" fillId="0" borderId="0" xfId="12" quotePrefix="1" applyFont="1" applyAlignment="1">
      <alignment vertical="top" wrapText="1"/>
    </xf>
    <xf numFmtId="2" fontId="4" fillId="0" borderId="0" xfId="0" applyNumberFormat="1" applyFont="1" applyAlignment="1">
      <alignment horizontal="center"/>
    </xf>
    <xf numFmtId="4" fontId="4" fillId="0" borderId="0" xfId="12" applyNumberFormat="1" applyFont="1" applyAlignment="1">
      <alignment horizontal="left" vertical="top" wrapText="1"/>
    </xf>
    <xf numFmtId="4" fontId="4" fillId="0" borderId="0" xfId="12" applyNumberFormat="1" applyFont="1" applyAlignment="1">
      <alignment horizontal="left" wrapText="1"/>
    </xf>
    <xf numFmtId="208" fontId="4" fillId="0" borderId="0" xfId="12" applyNumberFormat="1" applyFont="1" applyAlignment="1">
      <alignment horizontal="center" vertical="top" wrapText="1"/>
    </xf>
    <xf numFmtId="4" fontId="14" fillId="0" borderId="0" xfId="12" applyNumberFormat="1" applyFont="1" applyAlignment="1">
      <alignment horizontal="center"/>
    </xf>
    <xf numFmtId="0" fontId="14" fillId="0" borderId="0" xfId="12" applyFont="1" applyAlignment="1">
      <alignment horizontal="center" vertical="top" wrapText="1"/>
    </xf>
    <xf numFmtId="49" fontId="17" fillId="0" borderId="13" xfId="12" applyNumberFormat="1" applyFont="1" applyBorder="1" applyAlignment="1">
      <alignment horizontal="center" vertical="top"/>
    </xf>
    <xf numFmtId="2" fontId="17" fillId="0" borderId="13" xfId="12" applyNumberFormat="1" applyFont="1" applyBorder="1"/>
    <xf numFmtId="203" fontId="14" fillId="0" borderId="0" xfId="12" applyNumberFormat="1" applyFont="1"/>
    <xf numFmtId="0" fontId="10" fillId="0" borderId="0" xfId="12" applyFont="1" applyAlignment="1">
      <alignment horizontal="left" vertical="top" shrinkToFit="1"/>
    </xf>
    <xf numFmtId="0" fontId="14" fillId="0" borderId="0" xfId="12" applyFont="1" applyProtection="1">
      <protection locked="0"/>
    </xf>
    <xf numFmtId="2" fontId="86" fillId="0" borderId="0" xfId="12" applyNumberFormat="1" applyFont="1" applyProtection="1">
      <protection locked="0"/>
    </xf>
    <xf numFmtId="165" fontId="83" fillId="0" borderId="0" xfId="0" applyNumberFormat="1" applyFont="1" applyAlignment="1">
      <alignment horizontal="center" vertical="top" wrapText="1"/>
    </xf>
    <xf numFmtId="49" fontId="11" fillId="0" borderId="0" xfId="0" applyNumberFormat="1" applyFont="1" applyAlignment="1">
      <alignment vertical="top"/>
    </xf>
    <xf numFmtId="0" fontId="4" fillId="0" borderId="0" xfId="0" applyFont="1" applyAlignment="1">
      <alignment horizontal="center" wrapText="1"/>
    </xf>
    <xf numFmtId="4" fontId="4" fillId="0" borderId="0" xfId="0" applyNumberFormat="1" applyFont="1" applyAlignment="1">
      <alignment wrapText="1"/>
    </xf>
    <xf numFmtId="183" fontId="4" fillId="0" borderId="0" xfId="0" applyNumberFormat="1" applyFont="1" applyAlignment="1">
      <alignment vertical="top"/>
    </xf>
    <xf numFmtId="1" fontId="4" fillId="0" borderId="0" xfId="0" applyNumberFormat="1" applyFont="1" applyAlignment="1">
      <alignment vertical="top"/>
    </xf>
    <xf numFmtId="0" fontId="11" fillId="0" borderId="0" xfId="0" applyFont="1" applyAlignment="1">
      <alignment horizontal="center" wrapText="1"/>
    </xf>
    <xf numFmtId="4" fontId="11" fillId="0" borderId="0" xfId="0" applyNumberFormat="1" applyFont="1" applyAlignment="1">
      <alignment wrapText="1"/>
    </xf>
    <xf numFmtId="49" fontId="4" fillId="0" borderId="0" xfId="0" applyNumberFormat="1" applyFont="1" applyAlignment="1">
      <alignment vertical="top" wrapText="1"/>
    </xf>
    <xf numFmtId="49" fontId="11" fillId="0" borderId="0" xfId="0" applyNumberFormat="1" applyFont="1" applyAlignment="1">
      <alignment vertical="top" wrapText="1"/>
    </xf>
    <xf numFmtId="49" fontId="17" fillId="24" borderId="1" xfId="7" applyNumberFormat="1" applyFont="1" applyFill="1" applyBorder="1" applyAlignment="1">
      <alignment vertical="top" wrapText="1"/>
    </xf>
    <xf numFmtId="0" fontId="17" fillId="24" borderId="1" xfId="7" applyFont="1" applyFill="1" applyBorder="1" applyAlignment="1">
      <alignment horizontal="center" wrapText="1"/>
    </xf>
    <xf numFmtId="4" fontId="17" fillId="24" borderId="1" xfId="7" applyNumberFormat="1" applyFont="1" applyFill="1" applyBorder="1" applyAlignment="1">
      <alignment horizontal="center" wrapText="1"/>
    </xf>
    <xf numFmtId="184" fontId="17" fillId="0" borderId="13" xfId="0" applyNumberFormat="1" applyFont="1" applyBorder="1" applyAlignment="1">
      <alignment horizontal="center" vertical="top" wrapText="1"/>
    </xf>
    <xf numFmtId="49" fontId="11" fillId="0" borderId="13" xfId="0" applyNumberFormat="1" applyFont="1" applyBorder="1" applyAlignment="1">
      <alignment vertical="top" wrapText="1"/>
    </xf>
    <xf numFmtId="0" fontId="4" fillId="0" borderId="13" xfId="0" applyFont="1" applyBorder="1" applyAlignment="1">
      <alignment horizontal="center" wrapText="1"/>
    </xf>
    <xf numFmtId="4" fontId="4" fillId="0" borderId="13" xfId="0" applyNumberFormat="1" applyFont="1" applyBorder="1" applyAlignment="1">
      <alignment wrapText="1"/>
    </xf>
    <xf numFmtId="184" fontId="11" fillId="0" borderId="0" xfId="0" applyNumberFormat="1" applyFont="1" applyAlignment="1">
      <alignment horizontal="center" vertical="top" wrapText="1"/>
    </xf>
    <xf numFmtId="2" fontId="14" fillId="0" borderId="0" xfId="0" applyNumberFormat="1" applyFont="1" applyAlignment="1">
      <alignment horizontal="left" vertical="top" wrapText="1"/>
    </xf>
    <xf numFmtId="2" fontId="14" fillId="0" borderId="0" xfId="0" applyNumberFormat="1" applyFont="1" applyAlignment="1">
      <alignment horizontal="right"/>
    </xf>
    <xf numFmtId="0" fontId="83" fillId="0" borderId="0" xfId="0" applyFont="1" applyAlignment="1">
      <alignment horizontal="left"/>
    </xf>
    <xf numFmtId="4" fontId="17" fillId="0" borderId="0" xfId="0" applyNumberFormat="1" applyFont="1" applyAlignment="1">
      <alignment horizontal="right"/>
    </xf>
    <xf numFmtId="184" fontId="17" fillId="0" borderId="0" xfId="0" applyNumberFormat="1" applyFont="1" applyAlignment="1">
      <alignment horizontal="left" vertical="top"/>
    </xf>
    <xf numFmtId="184" fontId="17" fillId="0" borderId="0" xfId="0" applyNumberFormat="1" applyFont="1" applyAlignment="1">
      <alignment horizontal="center" vertical="top"/>
    </xf>
    <xf numFmtId="0" fontId="14" fillId="0" borderId="0" xfId="0" applyFont="1" applyAlignment="1">
      <alignment horizontal="left" vertical="top" wrapText="1"/>
    </xf>
    <xf numFmtId="184" fontId="17" fillId="0" borderId="0" xfId="0" applyNumberFormat="1" applyFont="1" applyAlignment="1">
      <alignment vertical="top"/>
    </xf>
    <xf numFmtId="1" fontId="17" fillId="0" borderId="0" xfId="0" applyNumberFormat="1" applyFont="1" applyAlignment="1">
      <alignment vertical="top"/>
    </xf>
    <xf numFmtId="184" fontId="14" fillId="0" borderId="0" xfId="0" applyNumberFormat="1" applyFont="1" applyAlignment="1">
      <alignment horizontal="justify" vertical="top" wrapText="1"/>
    </xf>
    <xf numFmtId="2" fontId="14" fillId="0" borderId="0" xfId="0" applyNumberFormat="1" applyFont="1" applyAlignment="1">
      <alignment horizontal="justify" vertical="top" wrapText="1"/>
    </xf>
    <xf numFmtId="0" fontId="14" fillId="0" borderId="0" xfId="113" applyFont="1" applyAlignment="1">
      <alignment vertical="top" wrapText="1"/>
    </xf>
    <xf numFmtId="184" fontId="14" fillId="0" borderId="0" xfId="89" applyNumberFormat="1" applyFont="1" applyAlignment="1">
      <alignment horizontal="right" vertical="top"/>
    </xf>
    <xf numFmtId="0" fontId="14" fillId="0" borderId="0" xfId="89" applyFont="1" applyAlignment="1">
      <alignment horizontal="center"/>
    </xf>
    <xf numFmtId="4" fontId="14" fillId="0" borderId="0" xfId="89" applyNumberFormat="1" applyFont="1"/>
    <xf numFmtId="0" fontId="14" fillId="0" borderId="0" xfId="89" applyFont="1"/>
    <xf numFmtId="184" fontId="14" fillId="0" borderId="0" xfId="0" applyNumberFormat="1" applyFont="1"/>
    <xf numFmtId="1" fontId="14" fillId="0" borderId="0" xfId="0" applyNumberFormat="1" applyFont="1" applyAlignment="1">
      <alignment horizontal="center" vertical="top"/>
    </xf>
    <xf numFmtId="240" fontId="14" fillId="0" borderId="0" xfId="0" applyNumberFormat="1" applyFont="1" applyAlignment="1">
      <alignment horizontal="right"/>
    </xf>
    <xf numFmtId="1" fontId="14" fillId="0" borderId="0" xfId="0" applyNumberFormat="1" applyFont="1" applyAlignment="1">
      <alignment horizontal="justify" vertical="top" wrapText="1"/>
    </xf>
    <xf numFmtId="1" fontId="17" fillId="0" borderId="0" xfId="0" applyNumberFormat="1" applyFont="1" applyAlignment="1">
      <alignment horizontal="center" vertical="top"/>
    </xf>
    <xf numFmtId="227" fontId="14" fillId="0" borderId="0" xfId="0" applyNumberFormat="1" applyFont="1" applyAlignment="1">
      <alignment horizontal="center" vertical="top"/>
    </xf>
    <xf numFmtId="228" fontId="14" fillId="0" borderId="0" xfId="0" applyNumberFormat="1" applyFont="1" applyAlignment="1">
      <alignment horizontal="center" vertical="top"/>
    </xf>
    <xf numFmtId="229" fontId="14" fillId="0" borderId="0" xfId="0" applyNumberFormat="1" applyFont="1" applyAlignment="1">
      <alignment horizontal="center" vertical="top"/>
    </xf>
    <xf numFmtId="2" fontId="14" fillId="0" borderId="0" xfId="90" applyNumberFormat="1" applyFont="1" applyAlignment="1">
      <alignment horizontal="left" vertical="top" wrapText="1"/>
    </xf>
    <xf numFmtId="264" fontId="14" fillId="0" borderId="0" xfId="0" applyNumberFormat="1" applyFont="1" applyAlignment="1">
      <alignment horizontal="center" vertical="top"/>
    </xf>
    <xf numFmtId="265" fontId="14" fillId="0" borderId="0" xfId="0" applyNumberFormat="1" applyFont="1" applyAlignment="1">
      <alignment horizontal="center" vertical="top"/>
    </xf>
    <xf numFmtId="267" fontId="14" fillId="0" borderId="0" xfId="0" applyNumberFormat="1" applyFont="1" applyAlignment="1">
      <alignment horizontal="center" vertical="top"/>
    </xf>
    <xf numFmtId="266" fontId="14" fillId="0" borderId="0" xfId="0" applyNumberFormat="1" applyFont="1" applyAlignment="1">
      <alignment horizontal="center" vertical="top"/>
    </xf>
    <xf numFmtId="268" fontId="14" fillId="0" borderId="0" xfId="0" applyNumberFormat="1" applyFont="1" applyAlignment="1">
      <alignment horizontal="center" vertical="top"/>
    </xf>
    <xf numFmtId="184" fontId="11" fillId="0" borderId="13" xfId="0" applyNumberFormat="1" applyFont="1" applyBorder="1" applyAlignment="1">
      <alignment horizontal="center" vertical="top" wrapText="1"/>
    </xf>
    <xf numFmtId="4" fontId="10" fillId="0" borderId="13" xfId="0" applyNumberFormat="1" applyFont="1" applyBorder="1" applyAlignment="1">
      <alignment wrapText="1"/>
    </xf>
    <xf numFmtId="4" fontId="10" fillId="0" borderId="0" xfId="0" applyNumberFormat="1" applyFont="1" applyAlignment="1">
      <alignment wrapText="1"/>
    </xf>
    <xf numFmtId="0" fontId="14" fillId="0" borderId="0" xfId="91" applyFont="1" applyAlignment="1">
      <alignment vertical="top" wrapText="1"/>
    </xf>
    <xf numFmtId="185" fontId="14" fillId="0" borderId="0" xfId="0" applyNumberFormat="1" applyFont="1" applyAlignment="1">
      <alignment horizontal="center" vertical="top"/>
    </xf>
    <xf numFmtId="201" fontId="14" fillId="0" borderId="0" xfId="0" applyNumberFormat="1" applyFont="1" applyAlignment="1">
      <alignment horizontal="center" vertical="top"/>
    </xf>
    <xf numFmtId="209" fontId="14" fillId="0" borderId="0" xfId="0" applyNumberFormat="1" applyFont="1" applyAlignment="1">
      <alignment horizontal="center" vertical="top"/>
    </xf>
    <xf numFmtId="210" fontId="14" fillId="0" borderId="0" xfId="0" applyNumberFormat="1" applyFont="1" applyAlignment="1">
      <alignment horizontal="center" vertical="top"/>
    </xf>
    <xf numFmtId="211" fontId="14" fillId="0" borderId="0" xfId="0" applyNumberFormat="1" applyFont="1" applyAlignment="1">
      <alignment horizontal="center" vertical="top"/>
    </xf>
    <xf numFmtId="230" fontId="14" fillId="0" borderId="0" xfId="0" applyNumberFormat="1" applyFont="1" applyAlignment="1">
      <alignment horizontal="center" vertical="top"/>
    </xf>
    <xf numFmtId="231" fontId="14" fillId="0" borderId="0" xfId="0" applyNumberFormat="1" applyFont="1" applyAlignment="1">
      <alignment horizontal="center" vertical="top"/>
    </xf>
    <xf numFmtId="234" fontId="14" fillId="0" borderId="0" xfId="0" applyNumberFormat="1" applyFont="1" applyAlignment="1">
      <alignment horizontal="center" vertical="top"/>
    </xf>
    <xf numFmtId="233" fontId="14" fillId="0" borderId="0" xfId="0" applyNumberFormat="1" applyFont="1" applyAlignment="1">
      <alignment horizontal="center" vertical="top"/>
    </xf>
    <xf numFmtId="232" fontId="14" fillId="0" borderId="0" xfId="0" applyNumberFormat="1" applyFont="1" applyAlignment="1">
      <alignment horizontal="center" vertical="top"/>
    </xf>
    <xf numFmtId="235" fontId="14" fillId="0" borderId="0" xfId="0" applyNumberFormat="1" applyFont="1" applyAlignment="1">
      <alignment horizontal="center" vertical="top"/>
    </xf>
    <xf numFmtId="236" fontId="14" fillId="0" borderId="0" xfId="0" applyNumberFormat="1" applyFont="1" applyAlignment="1">
      <alignment horizontal="center" vertical="top"/>
    </xf>
    <xf numFmtId="237" fontId="14" fillId="0" borderId="0" xfId="0" applyNumberFormat="1" applyFont="1" applyAlignment="1">
      <alignment horizontal="center" vertical="top"/>
    </xf>
    <xf numFmtId="165" fontId="10" fillId="0" borderId="0" xfId="0" applyNumberFormat="1" applyFont="1" applyAlignment="1">
      <alignment horizontal="center" vertical="top" wrapText="1"/>
    </xf>
    <xf numFmtId="49" fontId="10" fillId="0" borderId="0" xfId="0" applyNumberFormat="1" applyFont="1" applyAlignment="1">
      <alignment vertical="top" wrapText="1"/>
    </xf>
    <xf numFmtId="0" fontId="10" fillId="0" borderId="0" xfId="0" applyFont="1" applyAlignment="1">
      <alignment horizontal="center" wrapText="1"/>
    </xf>
    <xf numFmtId="186" fontId="14" fillId="0" borderId="0" xfId="0" applyNumberFormat="1" applyFont="1" applyAlignment="1">
      <alignment horizontal="center" vertical="top"/>
    </xf>
    <xf numFmtId="186" fontId="17" fillId="0" borderId="0" xfId="0" applyNumberFormat="1" applyFont="1" applyAlignment="1">
      <alignment horizontal="center" vertical="top"/>
    </xf>
    <xf numFmtId="186" fontId="14" fillId="0" borderId="0" xfId="0" applyNumberFormat="1" applyFont="1"/>
    <xf numFmtId="1" fontId="17" fillId="0" borderId="0" xfId="0" applyNumberFormat="1" applyFont="1" applyAlignment="1">
      <alignment horizontal="left" vertical="top"/>
    </xf>
    <xf numFmtId="2" fontId="17" fillId="0" borderId="0" xfId="0" applyNumberFormat="1" applyFont="1" applyAlignment="1">
      <alignment horizontal="left" vertical="top" wrapText="1"/>
    </xf>
    <xf numFmtId="187" fontId="14" fillId="0" borderId="0" xfId="0" applyNumberFormat="1" applyFont="1" applyAlignment="1">
      <alignment horizontal="center" vertical="top"/>
    </xf>
    <xf numFmtId="212" fontId="14" fillId="0" borderId="0" xfId="0" applyNumberFormat="1" applyFont="1" applyAlignment="1">
      <alignment horizontal="center" vertical="top"/>
    </xf>
    <xf numFmtId="189" fontId="11" fillId="0" borderId="13" xfId="0" applyNumberFormat="1" applyFont="1" applyBorder="1" applyAlignment="1">
      <alignment horizontal="center" vertical="top" wrapText="1"/>
    </xf>
    <xf numFmtId="189" fontId="4" fillId="0" borderId="0" xfId="0" applyNumberFormat="1" applyFont="1" applyAlignment="1">
      <alignment horizontal="center" vertical="top" wrapText="1"/>
    </xf>
    <xf numFmtId="269" fontId="14" fillId="0" borderId="0" xfId="0" applyNumberFormat="1" applyFont="1" applyAlignment="1">
      <alignment horizontal="center" vertical="top"/>
    </xf>
    <xf numFmtId="0" fontId="11" fillId="0" borderId="13" xfId="0" applyFont="1" applyBorder="1" applyAlignment="1">
      <alignment vertical="top" wrapText="1"/>
    </xf>
    <xf numFmtId="0" fontId="11" fillId="0" borderId="13" xfId="0" applyFont="1" applyBorder="1" applyAlignment="1">
      <alignment horizontal="center" wrapText="1"/>
    </xf>
    <xf numFmtId="4" fontId="11" fillId="0" borderId="13" xfId="0" applyNumberFormat="1" applyFont="1" applyBorder="1" applyAlignment="1">
      <alignment wrapText="1"/>
    </xf>
    <xf numFmtId="168" fontId="4" fillId="0" borderId="0" xfId="0" applyNumberFormat="1" applyFont="1" applyAlignment="1">
      <alignment horizontal="center" vertical="top" wrapText="1"/>
    </xf>
    <xf numFmtId="0" fontId="14" fillId="0" borderId="0" xfId="91" applyFont="1" applyAlignment="1">
      <alignment horizontal="left" vertical="top" wrapText="1"/>
    </xf>
    <xf numFmtId="190" fontId="17" fillId="0" borderId="0" xfId="0" applyNumberFormat="1" applyFont="1" applyAlignment="1">
      <alignment horizontal="center" vertical="top"/>
    </xf>
    <xf numFmtId="270" fontId="14" fillId="0" borderId="0" xfId="0" applyNumberFormat="1" applyFont="1" applyAlignment="1">
      <alignment horizontal="center" vertical="top"/>
    </xf>
    <xf numFmtId="190" fontId="14" fillId="0" borderId="0" xfId="0" applyNumberFormat="1" applyFont="1" applyAlignment="1">
      <alignment horizontal="right" vertical="top"/>
    </xf>
    <xf numFmtId="49" fontId="14" fillId="0" borderId="0" xfId="90" applyNumberFormat="1" applyFont="1" applyAlignment="1">
      <alignment horizontal="left" vertical="top" wrapText="1"/>
    </xf>
    <xf numFmtId="192" fontId="14" fillId="0" borderId="0" xfId="0" applyNumberFormat="1" applyFont="1" applyAlignment="1">
      <alignment vertical="top"/>
    </xf>
    <xf numFmtId="192" fontId="17" fillId="0" borderId="0" xfId="0" applyNumberFormat="1" applyFont="1" applyAlignment="1">
      <alignment vertical="top"/>
    </xf>
    <xf numFmtId="192" fontId="14" fillId="0" borderId="0" xfId="0" applyNumberFormat="1" applyFont="1"/>
    <xf numFmtId="241" fontId="17" fillId="0" borderId="0" xfId="0" applyNumberFormat="1" applyFont="1" applyAlignment="1">
      <alignment vertical="top"/>
    </xf>
    <xf numFmtId="192" fontId="17" fillId="0" borderId="0" xfId="0" applyNumberFormat="1" applyFont="1" applyAlignment="1">
      <alignment horizontal="center" vertical="top"/>
    </xf>
    <xf numFmtId="271" fontId="14" fillId="0" borderId="0" xfId="0" applyNumberFormat="1" applyFont="1" applyAlignment="1">
      <alignment horizontal="center" vertical="top"/>
    </xf>
    <xf numFmtId="272" fontId="14" fillId="0" borderId="0" xfId="0" applyNumberFormat="1" applyFont="1" applyAlignment="1">
      <alignment horizontal="center" vertical="top"/>
    </xf>
    <xf numFmtId="195" fontId="14" fillId="0" borderId="0" xfId="0" applyNumberFormat="1" applyFont="1" applyAlignment="1">
      <alignment horizontal="center" vertical="top"/>
    </xf>
    <xf numFmtId="195" fontId="17" fillId="0" borderId="0" xfId="0" applyNumberFormat="1" applyFont="1" applyAlignment="1">
      <alignment horizontal="center" vertical="top"/>
    </xf>
    <xf numFmtId="196" fontId="14" fillId="0" borderId="0" xfId="0" applyNumberFormat="1" applyFont="1" applyAlignment="1">
      <alignment horizontal="center" vertical="top"/>
    </xf>
    <xf numFmtId="2" fontId="14" fillId="0" borderId="0" xfId="90" applyNumberFormat="1" applyFont="1" applyAlignment="1">
      <alignment vertical="top" wrapText="1"/>
    </xf>
    <xf numFmtId="0" fontId="11" fillId="0" borderId="13" xfId="0" applyFont="1" applyBorder="1" applyAlignment="1">
      <alignment vertical="top"/>
    </xf>
    <xf numFmtId="4" fontId="17" fillId="24" borderId="1" xfId="7" applyNumberFormat="1" applyFont="1" applyFill="1" applyBorder="1" applyAlignment="1" applyProtection="1">
      <alignment horizontal="center" wrapText="1"/>
      <protection locked="0"/>
    </xf>
    <xf numFmtId="4" fontId="4" fillId="0" borderId="0" xfId="0" applyNumberFormat="1" applyFont="1" applyAlignment="1">
      <alignment horizontal="right" wrapText="1"/>
    </xf>
    <xf numFmtId="4" fontId="11" fillId="0" borderId="0" xfId="0" applyNumberFormat="1" applyFont="1" applyAlignment="1">
      <alignment horizontal="right" wrapText="1"/>
    </xf>
    <xf numFmtId="4" fontId="17" fillId="24" borderId="1" xfId="7" applyNumberFormat="1" applyFont="1" applyFill="1" applyBorder="1" applyAlignment="1">
      <alignment horizontal="center" vertical="center" wrapText="1"/>
    </xf>
    <xf numFmtId="4" fontId="17" fillId="24" borderId="1" xfId="7" applyNumberFormat="1" applyFont="1" applyFill="1" applyBorder="1" applyAlignment="1">
      <alignment horizontal="right" wrapText="1"/>
    </xf>
    <xf numFmtId="49" fontId="17" fillId="0" borderId="0" xfId="7" applyNumberFormat="1" applyFont="1" applyAlignment="1">
      <alignment horizontal="center" vertical="top" wrapText="1"/>
    </xf>
    <xf numFmtId="49" fontId="17" fillId="0" borderId="0" xfId="7" applyNumberFormat="1" applyFont="1" applyAlignment="1">
      <alignment vertical="top" wrapText="1"/>
    </xf>
    <xf numFmtId="0" fontId="17" fillId="0" borderId="0" xfId="7" applyFont="1" applyAlignment="1">
      <alignment horizontal="center" wrapText="1"/>
    </xf>
    <xf numFmtId="4" fontId="17" fillId="0" borderId="0" xfId="7" applyNumberFormat="1" applyFont="1" applyAlignment="1">
      <alignment horizontal="right" wrapText="1"/>
    </xf>
    <xf numFmtId="4" fontId="14" fillId="0" borderId="13" xfId="0" applyNumberFormat="1" applyFont="1" applyBorder="1" applyAlignment="1">
      <alignment horizontal="right" wrapText="1"/>
    </xf>
    <xf numFmtId="4" fontId="14" fillId="0" borderId="0" xfId="0" applyNumberFormat="1" applyFont="1" applyAlignment="1">
      <alignment horizontal="right" wrapText="1"/>
    </xf>
    <xf numFmtId="0" fontId="14" fillId="0" borderId="0" xfId="103" applyFont="1" applyAlignment="1">
      <alignment horizontal="center" vertical="top"/>
    </xf>
    <xf numFmtId="0" fontId="72" fillId="0" borderId="0" xfId="103" applyFont="1" applyAlignment="1">
      <alignment vertical="top" wrapText="1"/>
    </xf>
    <xf numFmtId="4" fontId="14" fillId="0" borderId="0" xfId="103" applyNumberFormat="1" applyFont="1" applyAlignment="1">
      <alignment horizontal="right" vertical="top"/>
    </xf>
    <xf numFmtId="0" fontId="14" fillId="0" borderId="0" xfId="103" applyFont="1" applyAlignment="1">
      <alignment vertical="top"/>
    </xf>
    <xf numFmtId="0" fontId="14" fillId="0" borderId="0" xfId="103" applyFont="1" applyAlignment="1">
      <alignment vertical="top" wrapText="1"/>
    </xf>
    <xf numFmtId="184" fontId="14" fillId="0" borderId="0" xfId="103" applyNumberFormat="1" applyFont="1" applyAlignment="1">
      <alignment horizontal="center" vertical="top"/>
    </xf>
    <xf numFmtId="0" fontId="64" fillId="0" borderId="0" xfId="0" applyFont="1" applyAlignment="1">
      <alignment vertical="top" wrapText="1"/>
    </xf>
    <xf numFmtId="0" fontId="14" fillId="0" borderId="0" xfId="103" applyFont="1" applyAlignment="1">
      <alignment horizontal="center"/>
    </xf>
    <xf numFmtId="4" fontId="14" fillId="0" borderId="0" xfId="103" applyNumberFormat="1" applyFont="1" applyAlignment="1">
      <alignment horizontal="right"/>
    </xf>
    <xf numFmtId="4" fontId="64" fillId="0" borderId="0" xfId="0" applyNumberFormat="1" applyFont="1" applyAlignment="1">
      <alignment horizontal="right" wrapText="1"/>
    </xf>
    <xf numFmtId="49" fontId="14" fillId="0" borderId="0" xfId="103" applyNumberFormat="1" applyFont="1" applyAlignment="1">
      <alignment vertical="top"/>
    </xf>
    <xf numFmtId="0" fontId="72" fillId="0" borderId="0" xfId="103" applyFont="1" applyAlignment="1">
      <alignment horizontal="center" vertical="top"/>
    </xf>
    <xf numFmtId="4" fontId="72" fillId="0" borderId="0" xfId="103" applyNumberFormat="1" applyFont="1" applyAlignment="1">
      <alignment horizontal="right" vertical="top"/>
    </xf>
    <xf numFmtId="0" fontId="17" fillId="0" borderId="0" xfId="103" applyFont="1" applyAlignment="1">
      <alignment vertical="top"/>
    </xf>
    <xf numFmtId="4" fontId="17" fillId="0" borderId="0" xfId="103" applyNumberFormat="1" applyFont="1" applyAlignment="1">
      <alignment horizontal="right" vertical="top"/>
    </xf>
    <xf numFmtId="0" fontId="62" fillId="0" borderId="0" xfId="0" applyFont="1" applyAlignment="1">
      <alignment vertical="top" wrapText="1"/>
    </xf>
    <xf numFmtId="0" fontId="62" fillId="0" borderId="0" xfId="103" applyFont="1" applyAlignment="1">
      <alignment horizontal="center"/>
    </xf>
    <xf numFmtId="4" fontId="62" fillId="0" borderId="0" xfId="103" applyNumberFormat="1" applyFont="1" applyAlignment="1">
      <alignment horizontal="right"/>
    </xf>
    <xf numFmtId="221" fontId="14" fillId="0" borderId="0" xfId="103" applyNumberFormat="1" applyFont="1" applyAlignment="1">
      <alignment horizontal="center" vertical="top"/>
    </xf>
    <xf numFmtId="49" fontId="62" fillId="0" borderId="0" xfId="0" applyNumberFormat="1" applyFont="1" applyAlignment="1">
      <alignment vertical="top" wrapText="1"/>
    </xf>
    <xf numFmtId="0" fontId="62" fillId="0" borderId="0" xfId="0" applyFont="1" applyAlignment="1">
      <alignment horizontal="center" wrapText="1"/>
    </xf>
    <xf numFmtId="4" fontId="62" fillId="0" borderId="0" xfId="0" applyNumberFormat="1" applyFont="1" applyAlignment="1">
      <alignment horizontal="right"/>
    </xf>
    <xf numFmtId="222" fontId="14" fillId="0" borderId="0" xfId="103" applyNumberFormat="1" applyFont="1" applyAlignment="1">
      <alignment horizontal="center" vertical="top"/>
    </xf>
    <xf numFmtId="4" fontId="4" fillId="0" borderId="0" xfId="0" applyNumberFormat="1" applyFont="1" applyAlignment="1">
      <alignment horizontal="right"/>
    </xf>
    <xf numFmtId="258" fontId="14" fillId="0" borderId="0" xfId="103" applyNumberFormat="1" applyFont="1" applyAlignment="1">
      <alignment horizontal="center" vertical="top"/>
    </xf>
    <xf numFmtId="261" fontId="14" fillId="0" borderId="0" xfId="103" applyNumberFormat="1" applyFont="1" applyAlignment="1">
      <alignment horizontal="center" vertical="top"/>
    </xf>
    <xf numFmtId="262" fontId="14" fillId="0" borderId="0" xfId="103" applyNumberFormat="1" applyFont="1" applyAlignment="1">
      <alignment horizontal="center" vertical="top"/>
    </xf>
    <xf numFmtId="273" fontId="14" fillId="0" borderId="0" xfId="103" applyNumberFormat="1" applyFont="1" applyAlignment="1">
      <alignment horizontal="center" vertical="top"/>
    </xf>
    <xf numFmtId="274" fontId="14" fillId="0" borderId="0" xfId="103" applyNumberFormat="1" applyFont="1" applyAlignment="1">
      <alignment horizontal="center" vertical="top"/>
    </xf>
    <xf numFmtId="275" fontId="14" fillId="0" borderId="0" xfId="103" applyNumberFormat="1" applyFont="1" applyAlignment="1">
      <alignment horizontal="center" vertical="top"/>
    </xf>
    <xf numFmtId="4" fontId="4" fillId="0" borderId="0" xfId="0" applyNumberFormat="1" applyFont="1" applyAlignment="1">
      <alignment horizontal="right" vertical="top" wrapText="1"/>
    </xf>
    <xf numFmtId="276" fontId="14" fillId="0" borderId="0" xfId="103" applyNumberFormat="1" applyFont="1" applyAlignment="1">
      <alignment horizontal="center" vertical="top"/>
    </xf>
    <xf numFmtId="265" fontId="14" fillId="0" borderId="0" xfId="103" applyNumberFormat="1" applyFont="1" applyAlignment="1">
      <alignment horizontal="center" vertical="top"/>
    </xf>
    <xf numFmtId="267" fontId="14" fillId="0" borderId="0" xfId="103" applyNumberFormat="1" applyFont="1" applyAlignment="1">
      <alignment horizontal="center" vertical="top"/>
    </xf>
    <xf numFmtId="4" fontId="17" fillId="0" borderId="13" xfId="0" applyNumberFormat="1" applyFont="1" applyBorder="1" applyAlignment="1">
      <alignment horizontal="right" wrapText="1"/>
    </xf>
    <xf numFmtId="4" fontId="4" fillId="0" borderId="13" xfId="0" applyNumberFormat="1" applyFont="1" applyBorder="1" applyAlignment="1">
      <alignment horizontal="right" wrapText="1"/>
    </xf>
    <xf numFmtId="185" fontId="72" fillId="0" borderId="0" xfId="103" applyNumberFormat="1" applyFont="1" applyAlignment="1">
      <alignment horizontal="center" vertical="top"/>
    </xf>
    <xf numFmtId="185" fontId="14" fillId="0" borderId="0" xfId="103" applyNumberFormat="1" applyFont="1" applyAlignment="1">
      <alignment horizontal="center" vertical="top"/>
    </xf>
    <xf numFmtId="210" fontId="14" fillId="0" borderId="0" xfId="103" applyNumberFormat="1" applyFont="1" applyAlignment="1">
      <alignment horizontal="center" vertical="top"/>
    </xf>
    <xf numFmtId="211" fontId="14" fillId="0" borderId="0" xfId="103" applyNumberFormat="1" applyFont="1" applyAlignment="1">
      <alignment horizontal="center" vertical="top"/>
    </xf>
    <xf numFmtId="230" fontId="14" fillId="0" borderId="0" xfId="103" applyNumberFormat="1" applyFont="1" applyAlignment="1">
      <alignment horizontal="center" vertical="top"/>
    </xf>
    <xf numFmtId="231" fontId="14" fillId="0" borderId="0" xfId="103" applyNumberFormat="1" applyFont="1" applyAlignment="1">
      <alignment horizontal="center" vertical="top"/>
    </xf>
    <xf numFmtId="232" fontId="14" fillId="0" borderId="0" xfId="103" applyNumberFormat="1" applyFont="1" applyAlignment="1">
      <alignment horizontal="center" vertical="top"/>
    </xf>
    <xf numFmtId="236" fontId="14" fillId="0" borderId="0" xfId="103" applyNumberFormat="1" applyFont="1" applyAlignment="1">
      <alignment horizontal="center" vertical="top"/>
    </xf>
    <xf numFmtId="238" fontId="14" fillId="0" borderId="0" xfId="103" applyNumberFormat="1" applyFont="1" applyAlignment="1">
      <alignment horizontal="center" vertical="top"/>
    </xf>
    <xf numFmtId="239" fontId="14" fillId="0" borderId="0" xfId="103" applyNumberFormat="1" applyFont="1" applyAlignment="1">
      <alignment horizontal="center" vertical="top"/>
    </xf>
    <xf numFmtId="0" fontId="64" fillId="0" borderId="0" xfId="104" applyFont="1" applyAlignment="1">
      <alignment vertical="top" wrapText="1"/>
    </xf>
    <xf numFmtId="4" fontId="11" fillId="0" borderId="13" xfId="0" applyNumberFormat="1" applyFont="1" applyBorder="1" applyAlignment="1">
      <alignment horizontal="right" wrapText="1"/>
    </xf>
    <xf numFmtId="2" fontId="14" fillId="0" borderId="0" xfId="20" applyNumberFormat="1" applyFont="1" applyAlignment="1">
      <alignment horizontal="center" vertical="top" wrapText="1"/>
    </xf>
    <xf numFmtId="49" fontId="14" fillId="0" borderId="0" xfId="14" applyNumberFormat="1" applyFont="1" applyAlignment="1">
      <alignment vertical="top" wrapText="1"/>
    </xf>
    <xf numFmtId="4" fontId="14" fillId="0" borderId="0" xfId="20" applyNumberFormat="1" applyFont="1" applyAlignment="1">
      <alignment horizontal="center"/>
    </xf>
    <xf numFmtId="4" fontId="14" fillId="0" borderId="0" xfId="20" applyNumberFormat="1" applyFont="1" applyAlignment="1">
      <alignment horizontal="right" vertical="center"/>
    </xf>
    <xf numFmtId="0" fontId="14" fillId="0" borderId="0" xfId="1" applyFont="1" applyAlignment="1">
      <alignment vertical="top" wrapText="1"/>
    </xf>
    <xf numFmtId="0" fontId="14" fillId="0" borderId="0" xfId="1" applyFont="1" applyAlignment="1">
      <alignment horizontal="justify" vertical="top" wrapText="1"/>
    </xf>
    <xf numFmtId="49" fontId="14" fillId="0" borderId="0" xfId="1" applyNumberFormat="1" applyFont="1" applyAlignment="1">
      <alignment vertical="top" wrapText="1"/>
    </xf>
    <xf numFmtId="4" fontId="14" fillId="0" borderId="0" xfId="14" applyNumberFormat="1" applyFont="1" applyAlignment="1">
      <alignment horizontal="center" wrapText="1"/>
    </xf>
    <xf numFmtId="4" fontId="14" fillId="0" borderId="0" xfId="20" applyNumberFormat="1" applyFont="1"/>
    <xf numFmtId="40" fontId="14" fillId="0" borderId="0" xfId="1" applyNumberFormat="1" applyFont="1" applyAlignment="1">
      <alignment vertical="top" wrapText="1"/>
    </xf>
    <xf numFmtId="49" fontId="14" fillId="0" borderId="0" xfId="14" applyNumberFormat="1" applyFont="1" applyAlignment="1">
      <alignment vertical="top"/>
    </xf>
    <xf numFmtId="49" fontId="14" fillId="0" borderId="0" xfId="20" applyNumberFormat="1" applyFont="1" applyAlignment="1">
      <alignment horizontal="center" wrapText="1" shrinkToFit="1" readingOrder="1"/>
    </xf>
    <xf numFmtId="0" fontId="14" fillId="0" borderId="0" xfId="0" applyFont="1" applyAlignment="1">
      <alignment vertical="top"/>
    </xf>
    <xf numFmtId="0" fontId="14" fillId="0" borderId="0" xfId="14" applyFont="1" applyAlignment="1">
      <alignment vertical="top" wrapText="1"/>
    </xf>
    <xf numFmtId="4" fontId="14" fillId="0" borderId="0" xfId="20" applyNumberFormat="1" applyFont="1" applyAlignment="1">
      <alignment horizontal="center" wrapText="1" shrinkToFit="1" readingOrder="1"/>
    </xf>
    <xf numFmtId="4" fontId="17" fillId="0" borderId="0" xfId="14" applyNumberFormat="1" applyFont="1" applyAlignment="1">
      <alignment horizontal="center" wrapText="1"/>
    </xf>
    <xf numFmtId="4" fontId="17" fillId="0" borderId="0" xfId="20" applyNumberFormat="1" applyFont="1"/>
    <xf numFmtId="4" fontId="17" fillId="0" borderId="0" xfId="85" applyNumberFormat="1" applyFont="1" applyAlignment="1">
      <alignment wrapText="1"/>
    </xf>
    <xf numFmtId="49" fontId="17" fillId="0" borderId="0" xfId="14" applyNumberFormat="1" applyFont="1" applyAlignment="1">
      <alignment vertical="top"/>
    </xf>
    <xf numFmtId="4" fontId="14" fillId="0" borderId="0" xfId="14" applyNumberFormat="1" applyFont="1" applyAlignment="1">
      <alignment horizontal="center" readingOrder="1"/>
    </xf>
    <xf numFmtId="4" fontId="10" fillId="0" borderId="13" xfId="0" applyNumberFormat="1" applyFont="1" applyBorder="1" applyAlignment="1">
      <alignment horizontal="right" wrapText="1"/>
    </xf>
    <xf numFmtId="4" fontId="10" fillId="0" borderId="0" xfId="0" applyNumberFormat="1" applyFont="1" applyAlignment="1">
      <alignment horizontal="right" wrapText="1"/>
    </xf>
    <xf numFmtId="4" fontId="17" fillId="0" borderId="0" xfId="20" applyNumberFormat="1" applyFont="1" applyAlignment="1">
      <alignment horizontal="center" wrapText="1" shrinkToFit="1" readingOrder="1"/>
    </xf>
    <xf numFmtId="0" fontId="14" fillId="0" borderId="0" xfId="20" applyFont="1" applyAlignment="1">
      <alignment horizontal="left" vertical="top"/>
    </xf>
    <xf numFmtId="0" fontId="14" fillId="0" borderId="14" xfId="20" applyFont="1" applyBorder="1" applyAlignment="1">
      <alignment horizontal="left" vertical="top"/>
    </xf>
    <xf numFmtId="4" fontId="14" fillId="0" borderId="0" xfId="1" applyNumberFormat="1" applyFont="1" applyAlignment="1">
      <alignment horizontal="center" wrapText="1" shrinkToFit="1" readingOrder="1"/>
    </xf>
    <xf numFmtId="4" fontId="14" fillId="0" borderId="0" xfId="0" applyNumberFormat="1" applyFont="1" applyAlignment="1">
      <alignment horizontal="center" wrapText="1" shrinkToFit="1" readingOrder="1"/>
    </xf>
    <xf numFmtId="40" fontId="14" fillId="0" borderId="0" xfId="0" applyNumberFormat="1" applyFont="1" applyAlignment="1">
      <alignment vertical="top" wrapText="1"/>
    </xf>
    <xf numFmtId="49" fontId="14" fillId="0" borderId="0" xfId="99" quotePrefix="1" applyNumberFormat="1" applyFont="1" applyAlignment="1">
      <alignment vertical="top" wrapText="1"/>
    </xf>
    <xf numFmtId="0" fontId="14" fillId="0" borderId="0" xfId="14" applyFont="1" applyAlignment="1">
      <alignment horizontal="justify" vertical="top" wrapText="1"/>
    </xf>
    <xf numFmtId="49" fontId="81" fillId="0" borderId="0" xfId="14" applyNumberFormat="1" applyFont="1" applyAlignment="1">
      <alignment vertical="top"/>
    </xf>
    <xf numFmtId="49" fontId="81" fillId="0" borderId="0" xfId="1" applyNumberFormat="1" applyFont="1" applyAlignment="1">
      <alignment vertical="top" wrapText="1"/>
    </xf>
    <xf numFmtId="49" fontId="14" fillId="0" borderId="0" xfId="0" applyNumberFormat="1" applyFont="1" applyAlignment="1">
      <alignment horizontal="center" wrapText="1" shrinkToFit="1" readingOrder="1"/>
    </xf>
    <xf numFmtId="4" fontId="17" fillId="0" borderId="0" xfId="0" applyNumberFormat="1" applyFont="1" applyAlignment="1">
      <alignment vertical="top" wrapText="1"/>
    </xf>
    <xf numFmtId="0" fontId="14" fillId="0" borderId="0" xfId="14" applyFont="1" applyAlignment="1">
      <alignment horizontal="center" wrapText="1"/>
    </xf>
    <xf numFmtId="0" fontId="14" fillId="0" borderId="0" xfId="14" applyFont="1" applyAlignment="1">
      <alignment vertical="top"/>
    </xf>
    <xf numFmtId="189" fontId="11" fillId="0" borderId="0" xfId="0" applyNumberFormat="1" applyFont="1" applyAlignment="1">
      <alignment horizontal="center" vertical="top" wrapText="1"/>
    </xf>
    <xf numFmtId="4" fontId="14" fillId="0" borderId="0" xfId="1" applyNumberFormat="1" applyFont="1" applyAlignment="1">
      <alignment horizontal="center" wrapText="1"/>
    </xf>
    <xf numFmtId="4" fontId="14" fillId="0" borderId="0" xfId="1" applyNumberFormat="1" applyFont="1" applyAlignment="1">
      <alignment wrapText="1"/>
    </xf>
    <xf numFmtId="49" fontId="14" fillId="0" borderId="0" xfId="14" applyNumberFormat="1" applyFont="1" applyAlignment="1">
      <alignment horizontal="center" wrapText="1"/>
    </xf>
    <xf numFmtId="4" fontId="14" fillId="0" borderId="0" xfId="14" applyNumberFormat="1" applyFont="1" applyAlignment="1">
      <alignment wrapText="1"/>
    </xf>
    <xf numFmtId="0" fontId="17" fillId="0" borderId="0" xfId="14" applyFont="1" applyAlignment="1">
      <alignment horizontal="right" vertical="top" wrapText="1"/>
    </xf>
    <xf numFmtId="49" fontId="14" fillId="0" borderId="0" xfId="1" applyNumberFormat="1" applyFont="1" applyAlignment="1">
      <alignment horizontal="center" wrapText="1" shrinkToFit="1" readingOrder="1"/>
    </xf>
    <xf numFmtId="4" fontId="14" fillId="0" borderId="0" xfId="14" applyNumberFormat="1" applyFont="1"/>
    <xf numFmtId="0" fontId="60" fillId="0" borderId="0" xfId="1" applyFont="1" applyAlignment="1">
      <alignment horizontal="left" vertical="top" wrapText="1"/>
    </xf>
    <xf numFmtId="0" fontId="17" fillId="0" borderId="0" xfId="1" applyFont="1" applyAlignment="1">
      <alignment vertical="top" wrapText="1"/>
    </xf>
    <xf numFmtId="0" fontId="72" fillId="0" borderId="0" xfId="0" applyFont="1" applyAlignment="1">
      <alignment vertical="top" wrapText="1"/>
    </xf>
    <xf numFmtId="0" fontId="91" fillId="0" borderId="0" xfId="0" applyFont="1" applyAlignment="1">
      <alignment vertical="top"/>
    </xf>
    <xf numFmtId="183" fontId="11" fillId="0" borderId="0" xfId="0" applyNumberFormat="1" applyFont="1" applyAlignment="1">
      <alignment vertical="top"/>
    </xf>
    <xf numFmtId="226" fontId="11" fillId="0" borderId="0" xfId="0" applyNumberFormat="1" applyFont="1" applyAlignment="1">
      <alignment horizontal="center" vertical="top" wrapText="1"/>
    </xf>
    <xf numFmtId="226" fontId="14" fillId="0" borderId="0" xfId="0" applyNumberFormat="1" applyFont="1" applyAlignment="1">
      <alignment horizontal="center" vertical="top"/>
    </xf>
    <xf numFmtId="0" fontId="14" fillId="0" borderId="0" xfId="95" applyFont="1" applyAlignment="1">
      <alignment vertical="top" wrapText="1"/>
    </xf>
    <xf numFmtId="226" fontId="4" fillId="0" borderId="0" xfId="0" applyNumberFormat="1" applyFont="1" applyAlignment="1">
      <alignment horizontal="center" vertical="top" wrapText="1"/>
    </xf>
    <xf numFmtId="0" fontId="68" fillId="0" borderId="0" xfId="0" applyFont="1"/>
    <xf numFmtId="0" fontId="68" fillId="0" borderId="0" xfId="0" applyFont="1" applyAlignment="1">
      <alignment vertical="top" wrapText="1"/>
    </xf>
    <xf numFmtId="0" fontId="67" fillId="0" borderId="0" xfId="0" applyFont="1" applyAlignment="1">
      <alignment wrapText="1"/>
    </xf>
    <xf numFmtId="2" fontId="66" fillId="0" borderId="0" xfId="0" applyNumberFormat="1" applyFont="1" applyAlignment="1">
      <alignment vertical="top" wrapText="1"/>
    </xf>
    <xf numFmtId="0" fontId="67" fillId="0" borderId="0" xfId="0" applyFont="1" applyAlignment="1">
      <alignment vertical="top" wrapText="1"/>
    </xf>
    <xf numFmtId="0" fontId="69" fillId="0" borderId="0" xfId="0" applyFont="1" applyAlignment="1">
      <alignment vertical="top" wrapText="1"/>
    </xf>
    <xf numFmtId="4" fontId="67" fillId="0" borderId="0" xfId="0" applyNumberFormat="1" applyFont="1" applyAlignment="1">
      <alignment vertical="top" wrapText="1"/>
    </xf>
    <xf numFmtId="2" fontId="67" fillId="0" borderId="0" xfId="0" applyNumberFormat="1" applyFont="1" applyAlignment="1">
      <alignment vertical="top" wrapText="1"/>
    </xf>
    <xf numFmtId="49" fontId="67" fillId="0" borderId="0" xfId="0" applyNumberFormat="1" applyFont="1" applyAlignment="1">
      <alignment vertical="top" wrapText="1"/>
    </xf>
    <xf numFmtId="204" fontId="68" fillId="0" borderId="0" xfId="0" applyNumberFormat="1" applyFont="1" applyAlignment="1">
      <alignment vertical="top" wrapText="1"/>
    </xf>
    <xf numFmtId="4" fontId="17" fillId="0" borderId="0" xfId="12" applyNumberFormat="1" applyFont="1"/>
    <xf numFmtId="4" fontId="14" fillId="0" borderId="0" xfId="12" applyNumberFormat="1" applyFont="1" applyAlignment="1">
      <alignment vertical="top"/>
    </xf>
    <xf numFmtId="4" fontId="17" fillId="0" borderId="0" xfId="1" applyNumberFormat="1" applyFont="1" applyAlignment="1">
      <alignment horizontal="center" vertical="top" wrapText="1"/>
    </xf>
    <xf numFmtId="4" fontId="17" fillId="0" borderId="0" xfId="20" applyNumberFormat="1" applyFont="1" applyAlignment="1">
      <alignment horizontal="center" vertical="top"/>
    </xf>
    <xf numFmtId="4" fontId="17" fillId="0" borderId="0" xfId="14" applyNumberFormat="1" applyFont="1" applyAlignment="1">
      <alignment horizontal="justify" vertical="top" wrapText="1"/>
    </xf>
    <xf numFmtId="4" fontId="17" fillId="0" borderId="0" xfId="83" applyNumberFormat="1" applyFont="1" applyAlignment="1" applyProtection="1">
      <alignment horizontal="left" vertical="top"/>
    </xf>
    <xf numFmtId="4" fontId="17" fillId="0" borderId="0" xfId="14" applyNumberFormat="1" applyFont="1" applyAlignment="1">
      <alignment horizontal="left" vertical="top" wrapText="1"/>
    </xf>
    <xf numFmtId="4" fontId="60" fillId="0" borderId="0" xfId="1" applyNumberFormat="1" applyFont="1" applyAlignment="1">
      <alignment horizontal="center" vertical="top" wrapText="1"/>
    </xf>
    <xf numFmtId="277" fontId="14" fillId="0" borderId="0" xfId="72" applyNumberFormat="1" applyFont="1" applyAlignment="1" applyProtection="1">
      <alignment horizontal="center" vertical="top" wrapText="1"/>
    </xf>
    <xf numFmtId="194" fontId="14" fillId="0" borderId="0" xfId="20" applyNumberFormat="1" applyFont="1" applyAlignment="1">
      <alignment horizontal="center" vertical="top" wrapText="1"/>
    </xf>
    <xf numFmtId="194" fontId="14" fillId="0" borderId="0" xfId="14" applyNumberFormat="1" applyFont="1" applyAlignment="1">
      <alignment horizontal="center" vertical="top" wrapText="1"/>
    </xf>
    <xf numFmtId="194" fontId="17" fillId="0" borderId="0" xfId="14" applyNumberFormat="1" applyFont="1" applyAlignment="1">
      <alignment horizontal="center" vertical="top" wrapText="1"/>
    </xf>
    <xf numFmtId="188" fontId="14" fillId="0" borderId="0" xfId="20" applyNumberFormat="1" applyFont="1" applyAlignment="1">
      <alignment horizontal="center" vertical="top" wrapText="1"/>
    </xf>
    <xf numFmtId="188" fontId="17" fillId="0" borderId="0" xfId="20" applyNumberFormat="1" applyFont="1" applyAlignment="1">
      <alignment horizontal="center" vertical="top" wrapText="1"/>
    </xf>
    <xf numFmtId="278" fontId="14" fillId="0" borderId="0" xfId="20" applyNumberFormat="1" applyFont="1" applyAlignment="1">
      <alignment horizontal="center" vertical="top" wrapText="1"/>
    </xf>
    <xf numFmtId="202" fontId="14" fillId="0" borderId="0" xfId="20" applyNumberFormat="1" applyFont="1" applyAlignment="1">
      <alignment horizontal="center" vertical="top" wrapText="1"/>
    </xf>
    <xf numFmtId="202" fontId="14" fillId="0" borderId="0" xfId="14" applyNumberFormat="1" applyFont="1" applyAlignment="1">
      <alignment horizontal="center" vertical="top" wrapText="1"/>
    </xf>
    <xf numFmtId="202" fontId="14" fillId="0" borderId="0" xfId="0" applyNumberFormat="1" applyFont="1" applyAlignment="1">
      <alignment horizontal="center" vertical="top" wrapText="1"/>
    </xf>
    <xf numFmtId="279" fontId="14" fillId="0" borderId="0" xfId="0" applyNumberFormat="1" applyFont="1" applyAlignment="1">
      <alignment horizontal="center" vertical="top" wrapText="1"/>
    </xf>
    <xf numFmtId="280" fontId="14" fillId="0" borderId="0" xfId="0" applyNumberFormat="1" applyFont="1" applyAlignment="1">
      <alignment horizontal="center" vertical="top" wrapText="1"/>
    </xf>
    <xf numFmtId="187" fontId="14" fillId="0" borderId="0" xfId="20" applyNumberFormat="1" applyFont="1" applyAlignment="1">
      <alignment horizontal="center" vertical="top" wrapText="1"/>
    </xf>
    <xf numFmtId="187" fontId="14" fillId="0" borderId="0" xfId="20" applyNumberFormat="1" applyFont="1" applyAlignment="1">
      <alignment horizontal="center" vertical="top"/>
    </xf>
    <xf numFmtId="187" fontId="14" fillId="0" borderId="0" xfId="14" applyNumberFormat="1" applyFont="1" applyAlignment="1">
      <alignment horizontal="center" vertical="top" wrapText="1"/>
    </xf>
    <xf numFmtId="281" fontId="14" fillId="0" borderId="0" xfId="14" applyNumberFormat="1" applyFont="1" applyAlignment="1">
      <alignment horizontal="center" vertical="top" wrapText="1"/>
    </xf>
    <xf numFmtId="212" fontId="14" fillId="0" borderId="0" xfId="97" applyNumberFormat="1" applyFont="1" applyAlignment="1" applyProtection="1">
      <alignment horizontal="center" vertical="top"/>
    </xf>
    <xf numFmtId="212" fontId="4" fillId="0" borderId="0" xfId="97" applyNumberFormat="1" applyFont="1" applyAlignment="1" applyProtection="1">
      <alignment horizontal="center" vertical="top"/>
    </xf>
    <xf numFmtId="212" fontId="14" fillId="0" borderId="0" xfId="20" applyNumberFormat="1" applyFont="1" applyAlignment="1">
      <alignment horizontal="center" vertical="top" wrapText="1"/>
    </xf>
    <xf numFmtId="282" fontId="4" fillId="0" borderId="0" xfId="97" applyNumberFormat="1" applyFont="1" applyAlignment="1" applyProtection="1">
      <alignment horizontal="center" vertical="top"/>
    </xf>
    <xf numFmtId="1" fontId="11" fillId="0" borderId="0" xfId="0" applyNumberFormat="1" applyFont="1" applyAlignment="1">
      <alignment horizontal="center" vertical="top" wrapText="1"/>
    </xf>
    <xf numFmtId="186" fontId="4" fillId="0" borderId="0" xfId="0" applyNumberFormat="1" applyFont="1" applyAlignment="1">
      <alignment horizontal="center" vertical="top" wrapText="1"/>
    </xf>
    <xf numFmtId="186" fontId="11" fillId="0" borderId="13" xfId="0" applyNumberFormat="1" applyFont="1" applyBorder="1" applyAlignment="1">
      <alignment horizontal="center" vertical="top" wrapText="1"/>
    </xf>
    <xf numFmtId="283" fontId="17" fillId="0" borderId="13" xfId="12" applyNumberFormat="1" applyFont="1" applyBorder="1" applyAlignment="1">
      <alignment horizontal="center" vertical="top" wrapText="1"/>
    </xf>
    <xf numFmtId="184" fontId="4" fillId="0" borderId="0" xfId="0" applyNumberFormat="1" applyFont="1" applyAlignment="1">
      <alignment horizontal="center" vertical="top" wrapText="1"/>
    </xf>
    <xf numFmtId="228" fontId="4" fillId="0" borderId="0" xfId="12" applyNumberFormat="1" applyFont="1" applyAlignment="1">
      <alignment horizontal="center" vertical="top" wrapText="1"/>
    </xf>
    <xf numFmtId="229" fontId="4" fillId="0" borderId="0" xfId="12" applyNumberFormat="1" applyFont="1" applyAlignment="1">
      <alignment horizontal="center" vertical="top" wrapText="1"/>
    </xf>
    <xf numFmtId="284" fontId="4" fillId="0" borderId="0" xfId="12" applyNumberFormat="1" applyFont="1" applyAlignment="1">
      <alignment horizontal="center" vertical="top" wrapText="1"/>
    </xf>
    <xf numFmtId="242" fontId="4" fillId="0" borderId="0" xfId="12" applyNumberFormat="1" applyFont="1" applyAlignment="1">
      <alignment horizontal="center" vertical="top" wrapText="1"/>
    </xf>
    <xf numFmtId="220" fontId="4" fillId="0" borderId="0" xfId="12" applyNumberFormat="1" applyFont="1" applyAlignment="1">
      <alignment horizontal="center" vertical="top" wrapText="1"/>
    </xf>
    <xf numFmtId="221" fontId="4" fillId="0" borderId="0" xfId="0" applyNumberFormat="1" applyFont="1" applyAlignment="1">
      <alignment horizontal="center" vertical="top" wrapText="1"/>
    </xf>
    <xf numFmtId="185" fontId="4" fillId="0" borderId="0" xfId="12" applyNumberFormat="1" applyFont="1" applyAlignment="1">
      <alignment horizontal="center" vertical="top" wrapText="1"/>
    </xf>
    <xf numFmtId="185" fontId="4" fillId="0" borderId="0" xfId="12" applyNumberFormat="1" applyFont="1" applyAlignment="1">
      <alignment horizontal="center" vertical="top"/>
    </xf>
    <xf numFmtId="232" fontId="4" fillId="0" borderId="0" xfId="12" applyNumberFormat="1" applyFont="1" applyAlignment="1">
      <alignment horizontal="center" vertical="top" wrapText="1"/>
    </xf>
    <xf numFmtId="232" fontId="4" fillId="0" borderId="0" xfId="12" applyNumberFormat="1" applyFont="1" applyAlignment="1">
      <alignment horizontal="center" vertical="top"/>
    </xf>
    <xf numFmtId="236" fontId="4" fillId="0" borderId="0" xfId="12" applyNumberFormat="1" applyFont="1" applyAlignment="1">
      <alignment horizontal="center" vertical="top" wrapText="1"/>
    </xf>
    <xf numFmtId="239" fontId="4" fillId="0" borderId="0" xfId="12" applyNumberFormat="1" applyFont="1" applyAlignment="1">
      <alignment horizontal="center" vertical="top" wrapText="1"/>
    </xf>
    <xf numFmtId="285" fontId="4" fillId="0" borderId="0" xfId="12" applyNumberFormat="1" applyFont="1" applyAlignment="1">
      <alignment horizontal="center" vertical="top" wrapText="1"/>
    </xf>
    <xf numFmtId="186" fontId="4" fillId="0" borderId="0" xfId="12" applyNumberFormat="1" applyFont="1" applyAlignment="1">
      <alignment horizontal="center" vertical="top" wrapText="1"/>
    </xf>
    <xf numFmtId="186" fontId="10" fillId="0" borderId="0" xfId="12" applyNumberFormat="1" applyFont="1" applyAlignment="1">
      <alignment horizontal="center" vertical="top" wrapText="1"/>
    </xf>
    <xf numFmtId="186" fontId="4" fillId="0" borderId="0" xfId="12" applyNumberFormat="1" applyFont="1" applyAlignment="1">
      <alignment horizontal="center" vertical="top"/>
    </xf>
    <xf numFmtId="186" fontId="4" fillId="0" borderId="0" xfId="0" applyNumberFormat="1" applyFont="1" applyAlignment="1">
      <alignment horizontal="center" vertical="top"/>
    </xf>
    <xf numFmtId="194" fontId="4" fillId="0" borderId="0" xfId="12" applyNumberFormat="1" applyFont="1" applyAlignment="1">
      <alignment horizontal="center" vertical="top" wrapText="1"/>
    </xf>
    <xf numFmtId="194" fontId="10" fillId="0" borderId="0" xfId="12" applyNumberFormat="1" applyFont="1" applyAlignment="1">
      <alignment horizontal="center" vertical="top"/>
    </xf>
    <xf numFmtId="194" fontId="10" fillId="0" borderId="0" xfId="12" applyNumberFormat="1" applyFont="1" applyAlignment="1">
      <alignment horizontal="center" vertical="top" wrapText="1"/>
    </xf>
    <xf numFmtId="188" fontId="4" fillId="0" borderId="0" xfId="12" applyNumberFormat="1" applyFont="1" applyAlignment="1">
      <alignment horizontal="center" vertical="top" wrapText="1"/>
    </xf>
    <xf numFmtId="188" fontId="10" fillId="0" borderId="0" xfId="12" applyNumberFormat="1" applyFont="1" applyAlignment="1">
      <alignment horizontal="center" vertical="top" wrapText="1"/>
    </xf>
    <xf numFmtId="188" fontId="4" fillId="0" borderId="0" xfId="12" applyNumberFormat="1" applyFont="1" applyAlignment="1">
      <alignment horizontal="center" vertical="top"/>
    </xf>
    <xf numFmtId="202" fontId="4" fillId="0" borderId="0" xfId="12" applyNumberFormat="1" applyFont="1" applyAlignment="1">
      <alignment horizontal="center" vertical="top" wrapText="1"/>
    </xf>
    <xf numFmtId="187" fontId="4" fillId="0" borderId="0" xfId="12" applyNumberFormat="1" applyFont="1" applyAlignment="1">
      <alignment horizontal="center" vertical="top" wrapText="1"/>
    </xf>
    <xf numFmtId="212" fontId="4" fillId="0" borderId="0" xfId="0" applyNumberFormat="1" applyFont="1" applyAlignment="1">
      <alignment horizontal="center" vertical="top" wrapText="1"/>
    </xf>
    <xf numFmtId="216" fontId="4" fillId="0" borderId="0" xfId="12" applyNumberFormat="1" applyFont="1" applyAlignment="1">
      <alignment horizontal="center" vertical="top" wrapText="1"/>
    </xf>
    <xf numFmtId="189" fontId="14" fillId="0" borderId="0" xfId="12" applyNumberFormat="1" applyFont="1" applyAlignment="1">
      <alignment horizontal="center" vertical="top" wrapText="1"/>
    </xf>
    <xf numFmtId="189" fontId="14" fillId="0" borderId="0" xfId="12" applyNumberFormat="1" applyFont="1" applyAlignment="1">
      <alignment horizontal="center" vertical="top"/>
    </xf>
    <xf numFmtId="189" fontId="10" fillId="0" borderId="0" xfId="12" applyNumberFormat="1" applyFont="1" applyAlignment="1">
      <alignment horizontal="center" vertical="top" wrapText="1"/>
    </xf>
    <xf numFmtId="286" fontId="14" fillId="0" borderId="0" xfId="12" applyNumberFormat="1" applyFont="1" applyAlignment="1">
      <alignment horizontal="center" vertical="top" wrapText="1"/>
    </xf>
    <xf numFmtId="190" fontId="14" fillId="0" borderId="0" xfId="12" applyNumberFormat="1" applyFont="1" applyAlignment="1">
      <alignment horizontal="center" vertical="top"/>
    </xf>
    <xf numFmtId="190" fontId="14" fillId="0" borderId="0" xfId="12" applyNumberFormat="1" applyFont="1" applyAlignment="1">
      <alignment horizontal="center" vertical="top" wrapText="1"/>
    </xf>
    <xf numFmtId="4" fontId="85" fillId="0" borderId="0" xfId="29" applyNumberFormat="1" applyFont="1"/>
    <xf numFmtId="182" fontId="17" fillId="0" borderId="0" xfId="72" applyNumberFormat="1" applyFont="1" applyBorder="1" applyAlignment="1" applyProtection="1">
      <alignment wrapText="1"/>
    </xf>
    <xf numFmtId="287" fontId="14" fillId="0" borderId="0" xfId="0" applyNumberFormat="1" applyFont="1" applyAlignment="1">
      <alignment horizontal="center" vertical="top" wrapText="1"/>
    </xf>
    <xf numFmtId="288" fontId="14" fillId="0" borderId="0" xfId="0" applyNumberFormat="1" applyFont="1" applyAlignment="1">
      <alignment horizontal="center" vertical="top" wrapText="1"/>
    </xf>
    <xf numFmtId="191" fontId="14" fillId="0" borderId="0" xfId="0" applyNumberFormat="1" applyFont="1" applyAlignment="1">
      <alignment horizontal="center" vertical="top" wrapText="1"/>
    </xf>
    <xf numFmtId="289" fontId="14" fillId="0" borderId="0" xfId="0" applyNumberFormat="1" applyFont="1" applyAlignment="1">
      <alignment horizontal="center" vertical="top" wrapText="1"/>
    </xf>
    <xf numFmtId="290" fontId="14" fillId="0" borderId="0" xfId="0" applyNumberFormat="1" applyFont="1" applyAlignment="1">
      <alignment horizontal="center" vertical="top" wrapText="1"/>
    </xf>
    <xf numFmtId="291" fontId="14" fillId="0" borderId="0" xfId="0" applyNumberFormat="1" applyFont="1" applyAlignment="1">
      <alignment horizontal="center" vertical="top" wrapText="1"/>
    </xf>
    <xf numFmtId="292" fontId="14" fillId="0" borderId="0" xfId="0" applyNumberFormat="1" applyFont="1" applyAlignment="1">
      <alignment horizontal="center" vertical="top" wrapText="1"/>
    </xf>
    <xf numFmtId="49" fontId="68" fillId="0" borderId="0" xfId="14" applyNumberFormat="1" applyFont="1" applyAlignment="1">
      <alignment vertical="top" wrapText="1"/>
    </xf>
    <xf numFmtId="209" fontId="4" fillId="0" borderId="0" xfId="12" applyNumberFormat="1" applyFont="1" applyAlignment="1">
      <alignment horizontal="center" vertical="top" wrapText="1"/>
    </xf>
    <xf numFmtId="201" fontId="4" fillId="0" borderId="0" xfId="12" applyNumberFormat="1" applyFont="1" applyAlignment="1">
      <alignment horizontal="center" vertical="top" wrapText="1"/>
    </xf>
    <xf numFmtId="49" fontId="17" fillId="0" borderId="0" xfId="12" applyNumberFormat="1" applyFont="1" applyAlignment="1">
      <alignment horizontal="center" vertical="top" wrapText="1"/>
    </xf>
    <xf numFmtId="0" fontId="11" fillId="0" borderId="0" xfId="12" applyFont="1" applyAlignment="1">
      <alignment vertical="top" wrapText="1"/>
    </xf>
    <xf numFmtId="0" fontId="11" fillId="0" borderId="0" xfId="12" applyFont="1" applyAlignment="1">
      <alignment horizontal="center"/>
    </xf>
    <xf numFmtId="2" fontId="11" fillId="0" borderId="0" xfId="12" applyNumberFormat="1" applyFont="1"/>
    <xf numFmtId="2" fontId="11" fillId="0" borderId="0" xfId="12" applyNumberFormat="1" applyFont="1" applyProtection="1">
      <protection locked="0"/>
    </xf>
    <xf numFmtId="4" fontId="11" fillId="0" borderId="0" xfId="12" applyNumberFormat="1" applyFont="1"/>
    <xf numFmtId="185" fontId="14" fillId="0" borderId="0" xfId="12" applyNumberFormat="1" applyFont="1" applyAlignment="1">
      <alignment horizontal="center" vertical="top" wrapText="1"/>
    </xf>
    <xf numFmtId="185" fontId="14" fillId="0" borderId="0" xfId="12" applyNumberFormat="1" applyFont="1" applyAlignment="1">
      <alignment horizontal="center" vertical="top"/>
    </xf>
    <xf numFmtId="0" fontId="14" fillId="0" borderId="0" xfId="12" applyFont="1" applyAlignment="1">
      <alignment horizontal="left" vertical="top" wrapText="1"/>
    </xf>
    <xf numFmtId="4" fontId="60" fillId="0" borderId="0" xfId="12" applyNumberFormat="1" applyFont="1" applyAlignment="1">
      <alignment horizontal="center"/>
    </xf>
    <xf numFmtId="2" fontId="60" fillId="0" borderId="0" xfId="12" applyNumberFormat="1" applyFont="1"/>
    <xf numFmtId="2" fontId="60" fillId="0" borderId="0" xfId="12" applyNumberFormat="1" applyFont="1" applyProtection="1">
      <protection locked="0"/>
    </xf>
    <xf numFmtId="4" fontId="60" fillId="0" borderId="0" xfId="12" applyNumberFormat="1" applyFont="1"/>
    <xf numFmtId="49" fontId="66" fillId="0" borderId="0" xfId="1" applyNumberFormat="1" applyFont="1" applyAlignment="1">
      <alignment vertical="top" wrapText="1"/>
    </xf>
    <xf numFmtId="49" fontId="68" fillId="0" borderId="0" xfId="1" applyNumberFormat="1" applyFont="1" applyAlignment="1">
      <alignment vertical="top" wrapText="1"/>
    </xf>
    <xf numFmtId="49" fontId="68" fillId="0" borderId="0" xfId="0" applyNumberFormat="1" applyFont="1" applyAlignment="1">
      <alignment vertical="top" wrapText="1"/>
    </xf>
    <xf numFmtId="49" fontId="92" fillId="0" borderId="0" xfId="1" applyNumberFormat="1" applyFont="1" applyAlignment="1">
      <alignment vertical="top" wrapText="1"/>
    </xf>
    <xf numFmtId="49" fontId="67" fillId="0" borderId="0" xfId="1" applyNumberFormat="1" applyFont="1" applyAlignment="1">
      <alignment vertical="top" wrapText="1"/>
    </xf>
    <xf numFmtId="49" fontId="93" fillId="0" borderId="0" xfId="1" applyNumberFormat="1" applyFont="1" applyAlignment="1">
      <alignment vertical="top" wrapText="1"/>
    </xf>
    <xf numFmtId="49" fontId="68" fillId="0" borderId="0" xfId="1" quotePrefix="1" applyNumberFormat="1" applyFont="1" applyAlignment="1">
      <alignment vertical="top" wrapText="1"/>
    </xf>
    <xf numFmtId="49" fontId="68" fillId="0" borderId="0" xfId="86" applyNumberFormat="1" applyFont="1" applyAlignment="1">
      <alignment vertical="top" wrapText="1"/>
    </xf>
    <xf numFmtId="49" fontId="66" fillId="0" borderId="0" xfId="0" applyNumberFormat="1" applyFont="1" applyAlignment="1">
      <alignment vertical="top" wrapText="1"/>
    </xf>
    <xf numFmtId="0" fontId="1" fillId="0" borderId="0" xfId="0" applyFont="1" applyAlignment="1">
      <alignment vertical="top" wrapText="1"/>
    </xf>
    <xf numFmtId="0" fontId="66" fillId="0" borderId="0" xfId="0" applyFont="1" applyAlignment="1">
      <alignment vertical="top" wrapText="1"/>
    </xf>
    <xf numFmtId="49" fontId="14" fillId="0" borderId="0" xfId="0" applyNumberFormat="1" applyFont="1" applyAlignment="1">
      <alignment horizontal="left" vertical="top"/>
    </xf>
    <xf numFmtId="49" fontId="17" fillId="0" borderId="0" xfId="12" applyNumberFormat="1" applyFont="1" applyBorder="1" applyAlignment="1">
      <alignment horizontal="center" vertical="top" wrapText="1"/>
    </xf>
    <xf numFmtId="0" fontId="11" fillId="0" borderId="0" xfId="12" applyFont="1" applyBorder="1" applyAlignment="1">
      <alignment vertical="top" wrapText="1"/>
    </xf>
    <xf numFmtId="0" fontId="11" fillId="0" borderId="0" xfId="12" applyFont="1" applyBorder="1" applyAlignment="1">
      <alignment horizontal="center"/>
    </xf>
    <xf numFmtId="2" fontId="65" fillId="0" borderId="0" xfId="12" applyNumberFormat="1" applyFont="1" applyBorder="1"/>
    <xf numFmtId="2" fontId="11" fillId="0" borderId="0" xfId="12" applyNumberFormat="1" applyFont="1" applyBorder="1" applyProtection="1">
      <protection locked="0"/>
    </xf>
    <xf numFmtId="4" fontId="11" fillId="0" borderId="0" xfId="12" applyNumberFormat="1" applyFont="1" applyBorder="1"/>
    <xf numFmtId="0" fontId="14" fillId="0" borderId="0" xfId="0" applyFont="1" applyFill="1"/>
    <xf numFmtId="4" fontId="14" fillId="0" borderId="0" xfId="0" applyNumberFormat="1" applyFont="1" applyFill="1"/>
    <xf numFmtId="182" fontId="14" fillId="0" borderId="0" xfId="72" applyNumberFormat="1" applyFont="1" applyFill="1" applyAlignment="1" applyProtection="1">
      <alignment wrapText="1"/>
    </xf>
    <xf numFmtId="49" fontId="14" fillId="0" borderId="0" xfId="0" applyNumberFormat="1" applyFont="1" applyFill="1" applyAlignment="1">
      <alignment horizontal="center"/>
    </xf>
    <xf numFmtId="4" fontId="14" fillId="0" borderId="0" xfId="0" applyNumberFormat="1" applyFont="1" applyFill="1" applyAlignment="1" applyProtection="1">
      <alignment horizontal="right"/>
      <protection locked="0"/>
    </xf>
    <xf numFmtId="4" fontId="14" fillId="0" borderId="0" xfId="0" applyNumberFormat="1" applyFont="1" applyFill="1" applyAlignment="1" applyProtection="1">
      <alignment wrapText="1"/>
      <protection locked="0"/>
    </xf>
    <xf numFmtId="0" fontId="85" fillId="0" borderId="0" xfId="29" applyFont="1" applyFill="1"/>
    <xf numFmtId="4" fontId="17" fillId="0" borderId="0" xfId="7" applyNumberFormat="1" applyFont="1" applyFill="1" applyAlignment="1">
      <alignment horizontal="center" wrapText="1"/>
    </xf>
    <xf numFmtId="186" fontId="14" fillId="0" borderId="0" xfId="0" applyNumberFormat="1" applyFont="1" applyFill="1" applyAlignment="1">
      <alignment horizontal="center" vertical="top" wrapText="1"/>
    </xf>
    <xf numFmtId="49" fontId="14" fillId="0" borderId="0" xfId="0" applyNumberFormat="1" applyFont="1" applyFill="1" applyAlignment="1">
      <alignment vertical="top" wrapText="1"/>
    </xf>
    <xf numFmtId="0" fontId="14" fillId="0" borderId="0" xfId="0" applyFont="1" applyFill="1" applyAlignment="1">
      <alignment horizontal="center"/>
    </xf>
    <xf numFmtId="4" fontId="14" fillId="0" borderId="0" xfId="0" applyNumberFormat="1" applyFont="1" applyFill="1" applyAlignment="1">
      <alignment horizontal="right"/>
    </xf>
  </cellXfs>
  <cellStyles count="114">
    <cellStyle name="20% - Isticanje1 2" xfId="49" xr:uid="{00000000-0005-0000-0000-00004E000000}"/>
    <cellStyle name="20% - Isticanje2 2" xfId="52" xr:uid="{00000000-0005-0000-0000-00004F000000}"/>
    <cellStyle name="20% - Isticanje3 2" xfId="56" xr:uid="{00000000-0005-0000-0000-000050000000}"/>
    <cellStyle name="20% - Isticanje4 2" xfId="60" xr:uid="{00000000-0005-0000-0000-000051000000}"/>
    <cellStyle name="20% - Isticanje5 2" xfId="64" xr:uid="{00000000-0005-0000-0000-000052000000}"/>
    <cellStyle name="20% - Isticanje6 2" xfId="68" xr:uid="{00000000-0005-0000-0000-000053000000}"/>
    <cellStyle name="40% - Isticanje2 2" xfId="53" xr:uid="{00000000-0005-0000-0000-000054000000}"/>
    <cellStyle name="40% - Isticanje3 2" xfId="57" xr:uid="{00000000-0005-0000-0000-000055000000}"/>
    <cellStyle name="40% - Isticanje4 2" xfId="61" xr:uid="{00000000-0005-0000-0000-000056000000}"/>
    <cellStyle name="40% - Isticanje5 2" xfId="65" xr:uid="{00000000-0005-0000-0000-000057000000}"/>
    <cellStyle name="40% - Isticanje6 2" xfId="69" xr:uid="{00000000-0005-0000-0000-000058000000}"/>
    <cellStyle name="40% - Naglasak1" xfId="71" xr:uid="{00000000-0005-0000-0000-00000B000000}"/>
    <cellStyle name="60% - Isticanje1 2" xfId="50" xr:uid="{00000000-0005-0000-0000-00005A000000}"/>
    <cellStyle name="60% - Isticanje2 2" xfId="54" xr:uid="{00000000-0005-0000-0000-00005B000000}"/>
    <cellStyle name="60% - Isticanje3 2" xfId="58" xr:uid="{00000000-0005-0000-0000-00005C000000}"/>
    <cellStyle name="60% - Isticanje4 2" xfId="62" xr:uid="{00000000-0005-0000-0000-00005D000000}"/>
    <cellStyle name="60% - Isticanje5 2" xfId="66" xr:uid="{00000000-0005-0000-0000-00005E000000}"/>
    <cellStyle name="60% - Isticanje6 2" xfId="70" xr:uid="{00000000-0005-0000-0000-00005F000000}"/>
    <cellStyle name="A4 Small 210 x 297 mm 13 2" xfId="15" xr:uid="{DF3B60CF-4C2E-4CB9-B121-C8AE82C1DA1F}"/>
    <cellStyle name="Bilješka 2" xfId="45" xr:uid="{00000000-0005-0000-0000-000060000000}"/>
    <cellStyle name="Comma 15 2" xfId="72" xr:uid="{00000000-0005-0000-0000-000013000000}"/>
    <cellStyle name="Comma 2" xfId="100" xr:uid="{EED62E06-2D4E-44C3-A5F2-910D114EDA9B}"/>
    <cellStyle name="Comma 2 2" xfId="109" xr:uid="{AC588D3B-BCE6-45DF-84B8-FD8E1C6B3CAA}"/>
    <cellStyle name="Comma_troškovnik elektroinstalacija" xfId="8" xr:uid="{E3DE76E9-256F-4502-AA1A-1B87F9E9CC4D}"/>
    <cellStyle name="Currency 2 2 7 2 4" xfId="110" xr:uid="{52D1CE19-0842-4513-AA5F-10DA192ACF9B}"/>
    <cellStyle name="Currency 20" xfId="21" xr:uid="{F7399C95-76E0-4151-BEE1-FF05DF40C781}"/>
    <cellStyle name="Dobro" xfId="96" builtinId="26"/>
    <cellStyle name="Dobro 2" xfId="36" xr:uid="{00000000-0005-0000-0000-000062000000}"/>
    <cellStyle name="Dobro 2 2" xfId="5" xr:uid="{CCEE86DD-3EC2-4EEA-A3DE-CC6612BA0257}"/>
    <cellStyle name="Euro 11 9" xfId="22" xr:uid="{C8623BEC-DFCE-46D3-8BAD-F8781CB06EEC}"/>
    <cellStyle name="Excel Built-in Explanatory Text" xfId="2" xr:uid="{51CF38B5-54B4-4ED7-A4BB-83B51D9549E1}"/>
    <cellStyle name="Excel Built-in Normal" xfId="73" xr:uid="{00000000-0005-0000-0000-000015000000}"/>
    <cellStyle name="Excel Built-in Normal 2" xfId="105" xr:uid="{15FE4DC2-DA26-4308-A7D3-9074C2D277DB}"/>
    <cellStyle name="Excel_BuiltIn_Tekst objašnjenja" xfId="111" xr:uid="{EECF1CF7-282A-4FCF-881E-629ECB1494E5}"/>
    <cellStyle name="Heading" xfId="74" xr:uid="{00000000-0005-0000-0000-000016000000}"/>
    <cellStyle name="Heading1" xfId="75" xr:uid="{00000000-0005-0000-0000-000017000000}"/>
    <cellStyle name="Hiperveza 2" xfId="13" xr:uid="{E7A50105-C967-4325-B694-0198A3F1589A}"/>
    <cellStyle name="Isticanje1 2" xfId="48" xr:uid="{00000000-0005-0000-0000-000066000000}"/>
    <cellStyle name="Isticanje2 2" xfId="51" xr:uid="{00000000-0005-0000-0000-000067000000}"/>
    <cellStyle name="Isticanje3 2" xfId="55" xr:uid="{00000000-0005-0000-0000-000068000000}"/>
    <cellStyle name="Isticanje4 2" xfId="59" xr:uid="{00000000-0005-0000-0000-000069000000}"/>
    <cellStyle name="Isticanje5 2" xfId="63" xr:uid="{00000000-0005-0000-0000-00006A000000}"/>
    <cellStyle name="Isticanje6 2" xfId="67" xr:uid="{00000000-0005-0000-0000-00006B000000}"/>
    <cellStyle name="Izlaz 2" xfId="40" xr:uid="{00000000-0005-0000-0000-00006C000000}"/>
    <cellStyle name="Izračun 2" xfId="41" xr:uid="{00000000-0005-0000-0000-00006D000000}"/>
    <cellStyle name="Loše 2" xfId="37" xr:uid="{00000000-0005-0000-0000-00006E000000}"/>
    <cellStyle name="Naslov 1 2" xfId="32" xr:uid="{00000000-0005-0000-0000-00006F000000}"/>
    <cellStyle name="Naslov 2 2" xfId="33" xr:uid="{00000000-0005-0000-0000-000070000000}"/>
    <cellStyle name="Naslov 3 2" xfId="34" xr:uid="{00000000-0005-0000-0000-000071000000}"/>
    <cellStyle name="Naslov 4 2" xfId="35" xr:uid="{00000000-0005-0000-0000-000072000000}"/>
    <cellStyle name="Neutralno 2" xfId="38" xr:uid="{00000000-0005-0000-0000-000073000000}"/>
    <cellStyle name="Normal 10" xfId="6" xr:uid="{FD36885C-F577-4505-BF4B-44666541DB44}"/>
    <cellStyle name="Normal 13" xfId="91" xr:uid="{480D2AE5-723C-4E8D-99DB-1B78C8A40805}"/>
    <cellStyle name="Normal 13 2" xfId="90" xr:uid="{0B1473DE-1F59-468D-9A62-5BACEEEE70B1}"/>
    <cellStyle name="Normal 13 2 2" xfId="92" xr:uid="{ED90F51A-CBB5-40A8-9162-1E3288329CE8}"/>
    <cellStyle name="Normal 19" xfId="94" xr:uid="{882E505F-42B4-4934-AF56-93C20D5C5F54}"/>
    <cellStyle name="Normal 2" xfId="3" xr:uid="{8EC3E43C-F75C-4593-8C59-B3EC80EB441E}"/>
    <cellStyle name="Normal 2 10 2" xfId="18" xr:uid="{986FC86C-4146-4058-BE17-2EC85BAB129B}"/>
    <cellStyle name="Normal 2 2" xfId="10" xr:uid="{E7D0C8C2-8775-4041-9D85-654F7C8E9C9A}"/>
    <cellStyle name="Normal 2 3" xfId="76" xr:uid="{00000000-0005-0000-0000-000026000000}"/>
    <cellStyle name="Normal 2 4" xfId="107" xr:uid="{FEAB7CD0-FDE8-4FD3-BAE0-7691676FD5D6}"/>
    <cellStyle name="Normal 2 8" xfId="88" xr:uid="{C5B0D050-0AC4-4587-9ECF-AB57B1FC1D72}"/>
    <cellStyle name="Normal 3" xfId="77" xr:uid="{00000000-0005-0000-0000-000027000000}"/>
    <cellStyle name="Normal 3 2" xfId="106" xr:uid="{FFB1C1BD-CDDB-476E-BCDD-4E87F4D49EFB}"/>
    <cellStyle name="Normal 4" xfId="108" xr:uid="{6BED3922-BC2F-4689-9878-3AE5B2D06349}"/>
    <cellStyle name="Normal_42-2006 Troškovnik Solar" xfId="23" xr:uid="{D2AFB4B3-6342-4B9C-BEDD-44D903D66900}"/>
    <cellStyle name="Normal_KA-DOM" xfId="86" xr:uid="{7658E7AA-955F-47E0-836E-26EC844B75FD}"/>
    <cellStyle name="Normal_Marković STROJ.-Tablica 2" xfId="85" xr:uid="{CC8E219D-DC98-4D46-B9EE-B00928982748}"/>
    <cellStyle name="Normal_V4_MH_BoQ_Mech-eng_design_1" xfId="95" xr:uid="{2FC48909-4A39-46FF-82D5-3DB2C4B3EA85}"/>
    <cellStyle name="Normalno" xfId="0" builtinId="0"/>
    <cellStyle name="Normalno 10" xfId="12" xr:uid="{AC82BB6A-B72E-4326-8F68-89869F340E4C}"/>
    <cellStyle name="Normalno 10 2 3" xfId="14" xr:uid="{B7DBE99C-5505-48AF-9459-6528DF625360}"/>
    <cellStyle name="Normalno 10 2 3 2" xfId="78" xr:uid="{00000000-0005-0000-0000-00002B000000}"/>
    <cellStyle name="Normalno 2" xfId="1" xr:uid="{6A3E182C-A97F-49D0-BABC-7E1C5E1BCE27}"/>
    <cellStyle name="Normalno 2 2" xfId="104" xr:uid="{C134629B-7056-4BDE-924B-0A239720C2A9}"/>
    <cellStyle name="Normalno 2 2 2" xfId="113" xr:uid="{6A9F0116-F533-4EF8-92DC-EE263719388B}"/>
    <cellStyle name="Normalno 2 3 2" xfId="98" xr:uid="{53837BBC-640F-4BBE-A84B-15B23FF2021D}"/>
    <cellStyle name="Normalno 21 2" xfId="89" xr:uid="{98154E38-AB7E-40BD-9174-35BF15C708FD}"/>
    <cellStyle name="Normalno 3" xfId="11" xr:uid="{F5AFF5E5-2C5B-4C46-A209-320F8DBA1EE2}"/>
    <cellStyle name="Normalno 3 2" xfId="30" xr:uid="{9BDD3770-72A4-4A32-AA7E-3792E56AC91A}"/>
    <cellStyle name="Normalno 3 2 2" xfId="103" xr:uid="{615F6E8B-9C5B-491F-9A9D-B293481CB5E6}"/>
    <cellStyle name="Normalno 3 3 2" xfId="87" xr:uid="{CFCE2F9F-5A65-44E5-8727-08DFA1714204}"/>
    <cellStyle name="Normalno 4" xfId="27" xr:uid="{AE03ED95-1E9C-4576-BB4F-E2B9E942EED7}"/>
    <cellStyle name="Normalno 5" xfId="29" xr:uid="{BB3037BD-11DD-47D4-8843-3B4066D97A4A}"/>
    <cellStyle name="Normalno 6" xfId="28" xr:uid="{98F1FD69-F845-4FB5-8693-D74C191139DA}"/>
    <cellStyle name="Normalno 7" xfId="31" xr:uid="{00000000-0005-0000-0000-000079000000}"/>
    <cellStyle name="Normalno 8 4" xfId="25" xr:uid="{4BE88666-ED58-4862-A932-56830A06D850}"/>
    <cellStyle name="Normalno 9" xfId="101" xr:uid="{BA10FD18-7598-4FF9-A66B-3606C934D36C}"/>
    <cellStyle name="Obično 2" xfId="9" xr:uid="{D28F49D1-5977-4C34-9D44-3BEBAF4FB946}"/>
    <cellStyle name="Obično 2 2" xfId="79" xr:uid="{00000000-0005-0000-0000-00002C000000}"/>
    <cellStyle name="Obično_4.2 Bill of Quantities PROBA (2)" xfId="20" xr:uid="{219C67F5-E08A-4F55-A4E7-EE962037FBE8}"/>
    <cellStyle name="Povezana ćelija 2" xfId="42" xr:uid="{00000000-0005-0000-0000-00007D000000}"/>
    <cellStyle name="Provjera ćelije 2" xfId="43" xr:uid="{00000000-0005-0000-0000-00007E000000}"/>
    <cellStyle name="Result" xfId="80" xr:uid="{00000000-0005-0000-0000-000030000000}"/>
    <cellStyle name="Result2" xfId="81" xr:uid="{00000000-0005-0000-0000-000031000000}"/>
    <cellStyle name="S12" xfId="99" xr:uid="{734EE5A4-79D9-4F1D-B313-3CB8494D7D9F}"/>
    <cellStyle name="SADRŽAJ" xfId="16" xr:uid="{8D9E6CA0-345F-47AC-B77C-A4A36DCAF4A7}"/>
    <cellStyle name="Standard 3" xfId="82" xr:uid="{00000000-0005-0000-0000-000032000000}"/>
    <cellStyle name="Style 1" xfId="7" xr:uid="{3942D406-76D8-472F-B2D8-ACAD858A9ABA}"/>
    <cellStyle name="Style 1 2" xfId="83" xr:uid="{00000000-0005-0000-0000-000033000000}"/>
    <cellStyle name="Tekst objašnjenja" xfId="97" builtinId="53"/>
    <cellStyle name="Tekst objašnjenja 2" xfId="17" xr:uid="{BCDD42B5-6942-4D24-A42F-075A7F939514}"/>
    <cellStyle name="Tekst objašnjenja 2 2" xfId="84" xr:uid="{B1BFB5E8-9330-445F-9D50-10C646E6D797}"/>
    <cellStyle name="Tekst objašnjenja 3" xfId="26" xr:uid="{DB686FED-EFE4-42ED-9570-8C4899533A01}"/>
    <cellStyle name="Tekst objašnjenja 4" xfId="4" xr:uid="{7C8D063B-0C75-4408-9B01-5BA2A888397A}"/>
    <cellStyle name="Tekst objašnjenja 5" xfId="46" xr:uid="{00000000-0005-0000-0000-000083000000}"/>
    <cellStyle name="Tekst upozorenja 2" xfId="44" xr:uid="{00000000-0005-0000-0000-000084000000}"/>
    <cellStyle name="Ukupni zbroj 2" xfId="47" xr:uid="{00000000-0005-0000-0000-000085000000}"/>
    <cellStyle name="Unos 2" xfId="39" xr:uid="{00000000-0005-0000-0000-000086000000}"/>
    <cellStyle name="Valuta" xfId="93" builtinId="4"/>
    <cellStyle name="Valuta 2" xfId="102" xr:uid="{ADAD4265-361D-4257-BC8D-B5EB1A665535}"/>
    <cellStyle name="Zarez 2" xfId="19" xr:uid="{80C440A3-2023-4064-9AA1-A5C2DE1DE8B9}"/>
    <cellStyle name="Zarez 3" xfId="24" xr:uid="{E87C3F3C-8F34-4E3E-8218-58E3A6B5DF6A}"/>
    <cellStyle name="Zarez 4" xfId="112" xr:uid="{18D38693-2D7A-4864-8BBB-7414C5F997E5}"/>
  </cellStyles>
  <dxfs count="54">
    <dxf>
      <font>
        <color rgb="FF9C0006"/>
      </font>
      <fill>
        <patternFill>
          <bgColor rgb="FFFFC7CE"/>
        </patternFill>
      </fill>
    </dxf>
    <dxf>
      <font>
        <color rgb="FF9C0006"/>
      </font>
    </dxf>
    <dxf>
      <font>
        <color rgb="FF9C0006"/>
      </font>
      <fill>
        <patternFill>
          <bgColor rgb="FFFFC7CE"/>
        </patternFill>
      </fill>
    </dxf>
    <dxf>
      <font>
        <color rgb="FF9C0006"/>
      </font>
    </dxf>
    <dxf>
      <font>
        <color rgb="FF9C0006"/>
      </font>
      <fill>
        <patternFill>
          <bgColor rgb="FFFFC7CE"/>
        </patternFill>
      </fill>
    </dxf>
    <dxf>
      <font>
        <color rgb="FF9C0006"/>
      </font>
    </dxf>
    <dxf>
      <font>
        <color rgb="FF9C0006"/>
      </font>
    </dxf>
    <dxf>
      <font>
        <color rgb="FF9C0006"/>
      </font>
    </dxf>
    <dxf>
      <font>
        <color rgb="FF9C0006"/>
      </font>
    </dxf>
    <dxf>
      <font>
        <color rgb="FF9C0006"/>
      </font>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s>
  <tableStyles count="0" defaultTableStyle="TableStyleMedium2" defaultPivotStyle="PivotStyleLight16"/>
  <colors>
    <mruColors>
      <color rgb="FFEA92B8"/>
      <color rgb="FFFF3399"/>
      <color rgb="FFFFFF66"/>
      <color rgb="FFCCFF66"/>
      <color rgb="FF00FF00"/>
      <color rgb="FF00FFFF"/>
      <color rgb="FF9999FF"/>
      <color rgb="FFF9A755"/>
      <color rgb="FFD00045"/>
      <color rgb="FF66A96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editAs="oneCell">
    <xdr:from>
      <xdr:col>1</xdr:col>
      <xdr:colOff>2006600</xdr:colOff>
      <xdr:row>804</xdr:row>
      <xdr:rowOff>0</xdr:rowOff>
    </xdr:from>
    <xdr:to>
      <xdr:col>1</xdr:col>
      <xdr:colOff>2039937</xdr:colOff>
      <xdr:row>806</xdr:row>
      <xdr:rowOff>82445</xdr:rowOff>
    </xdr:to>
    <xdr:sp macro="" textlink="">
      <xdr:nvSpPr>
        <xdr:cNvPr id="9" name="Text Box 6">
          <a:extLst>
            <a:ext uri="{FF2B5EF4-FFF2-40B4-BE49-F238E27FC236}">
              <a16:creationId xmlns:a16="http://schemas.microsoft.com/office/drawing/2014/main" id="{A942A48E-492C-46AF-9FC2-28255AB9AD7C}"/>
            </a:ext>
          </a:extLst>
        </xdr:cNvPr>
        <xdr:cNvSpPr txBox="1">
          <a:spLocks noChangeArrowheads="1"/>
        </xdr:cNvSpPr>
      </xdr:nvSpPr>
      <xdr:spPr bwMode="auto">
        <a:xfrm>
          <a:off x="5746750" y="384124200"/>
          <a:ext cx="133350" cy="550853"/>
        </a:xfrm>
        <a:prstGeom prst="rect">
          <a:avLst/>
        </a:prstGeom>
        <a:noFill/>
        <a:ln w="9525">
          <a:noFill/>
          <a:miter lim="800000"/>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2006600</xdr:colOff>
      <xdr:row>343</xdr:row>
      <xdr:rowOff>0</xdr:rowOff>
    </xdr:from>
    <xdr:to>
      <xdr:col>1</xdr:col>
      <xdr:colOff>2073275</xdr:colOff>
      <xdr:row>345</xdr:row>
      <xdr:rowOff>158643</xdr:rowOff>
    </xdr:to>
    <xdr:sp macro="" textlink="">
      <xdr:nvSpPr>
        <xdr:cNvPr id="2" name="Text Box 6">
          <a:extLst>
            <a:ext uri="{FF2B5EF4-FFF2-40B4-BE49-F238E27FC236}">
              <a16:creationId xmlns:a16="http://schemas.microsoft.com/office/drawing/2014/main" id="{71E3575C-E9E3-47E4-9FD2-B8CE5DB3A7D6}"/>
            </a:ext>
          </a:extLst>
        </xdr:cNvPr>
        <xdr:cNvSpPr txBox="1">
          <a:spLocks noChangeArrowheads="1"/>
        </xdr:cNvSpPr>
      </xdr:nvSpPr>
      <xdr:spPr bwMode="auto">
        <a:xfrm>
          <a:off x="2520950" y="116471700"/>
          <a:ext cx="66675" cy="539643"/>
        </a:xfrm>
        <a:prstGeom prst="rect">
          <a:avLst/>
        </a:prstGeom>
        <a:noFill/>
        <a:ln w="9525">
          <a:noFill/>
          <a:miter lim="800000"/>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2006600</xdr:colOff>
      <xdr:row>267</xdr:row>
      <xdr:rowOff>0</xdr:rowOff>
    </xdr:from>
    <xdr:to>
      <xdr:col>1</xdr:col>
      <xdr:colOff>2073275</xdr:colOff>
      <xdr:row>270</xdr:row>
      <xdr:rowOff>6244</xdr:rowOff>
    </xdr:to>
    <xdr:sp macro="" textlink="">
      <xdr:nvSpPr>
        <xdr:cNvPr id="2" name="Text Box 6">
          <a:extLst>
            <a:ext uri="{FF2B5EF4-FFF2-40B4-BE49-F238E27FC236}">
              <a16:creationId xmlns:a16="http://schemas.microsoft.com/office/drawing/2014/main" id="{B7477DB1-9600-45E9-92AF-423B6D584DA4}"/>
            </a:ext>
          </a:extLst>
        </xdr:cNvPr>
        <xdr:cNvSpPr txBox="1">
          <a:spLocks noChangeArrowheads="1"/>
        </xdr:cNvSpPr>
      </xdr:nvSpPr>
      <xdr:spPr bwMode="auto">
        <a:xfrm>
          <a:off x="2482850" y="12496800"/>
          <a:ext cx="66675" cy="463444"/>
        </a:xfrm>
        <a:prstGeom prst="rect">
          <a:avLst/>
        </a:prstGeom>
        <a:noFill/>
        <a:ln w="9525">
          <a:noFill/>
          <a:miter lim="800000"/>
          <a:headEnd/>
          <a:tailEnd/>
        </a:ln>
      </xdr:spPr>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2006600</xdr:colOff>
      <xdr:row>312</xdr:row>
      <xdr:rowOff>0</xdr:rowOff>
    </xdr:from>
    <xdr:to>
      <xdr:col>1</xdr:col>
      <xdr:colOff>2073275</xdr:colOff>
      <xdr:row>314</xdr:row>
      <xdr:rowOff>167606</xdr:rowOff>
    </xdr:to>
    <xdr:sp macro="" textlink="">
      <xdr:nvSpPr>
        <xdr:cNvPr id="2" name="Text Box 6">
          <a:extLst>
            <a:ext uri="{FF2B5EF4-FFF2-40B4-BE49-F238E27FC236}">
              <a16:creationId xmlns:a16="http://schemas.microsoft.com/office/drawing/2014/main" id="{2EBD8DEE-9F0B-4774-B653-0493B423B617}"/>
            </a:ext>
          </a:extLst>
        </xdr:cNvPr>
        <xdr:cNvSpPr txBox="1">
          <a:spLocks noChangeArrowheads="1"/>
        </xdr:cNvSpPr>
      </xdr:nvSpPr>
      <xdr:spPr bwMode="auto">
        <a:xfrm>
          <a:off x="2482850" y="12496800"/>
          <a:ext cx="66675" cy="463444"/>
        </a:xfrm>
        <a:prstGeom prst="rect">
          <a:avLst/>
        </a:prstGeom>
        <a:noFill/>
        <a:ln w="9525">
          <a:noFill/>
          <a:miter lim="800000"/>
          <a:headEnd/>
          <a:tailEnd/>
        </a:ln>
      </xdr:spPr>
    </xdr:sp>
    <xdr:clientData/>
  </xdr:twoCellAnchor>
  <xdr:oneCellAnchor>
    <xdr:from>
      <xdr:col>1</xdr:col>
      <xdr:colOff>2006600</xdr:colOff>
      <xdr:row>328</xdr:row>
      <xdr:rowOff>0</xdr:rowOff>
    </xdr:from>
    <xdr:ext cx="66675" cy="463444"/>
    <xdr:sp macro="" textlink="">
      <xdr:nvSpPr>
        <xdr:cNvPr id="3" name="Text Box 6">
          <a:extLst>
            <a:ext uri="{FF2B5EF4-FFF2-40B4-BE49-F238E27FC236}">
              <a16:creationId xmlns:a16="http://schemas.microsoft.com/office/drawing/2014/main" id="{34F254B1-792F-43B8-8EC3-A23E84FEB6A5}"/>
            </a:ext>
          </a:extLst>
        </xdr:cNvPr>
        <xdr:cNvSpPr txBox="1">
          <a:spLocks noChangeArrowheads="1"/>
        </xdr:cNvSpPr>
      </xdr:nvSpPr>
      <xdr:spPr bwMode="auto">
        <a:xfrm>
          <a:off x="2482850" y="12668250"/>
          <a:ext cx="66675" cy="463444"/>
        </a:xfrm>
        <a:prstGeom prst="rect">
          <a:avLst/>
        </a:prstGeom>
        <a:noFill/>
        <a:ln w="9525">
          <a:noFill/>
          <a:miter lim="800000"/>
          <a:headEnd/>
          <a:tailEnd/>
        </a:ln>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C5A54-C71E-4C2C-8EAE-DF6478192FC5}">
  <dimension ref="A1:C50"/>
  <sheetViews>
    <sheetView tabSelected="1" workbookViewId="0">
      <selection activeCell="B17" sqref="B17"/>
    </sheetView>
    <sheetView topLeftCell="A52" workbookViewId="1"/>
  </sheetViews>
  <sheetFormatPr defaultColWidth="16.5703125" defaultRowHeight="15"/>
  <cols>
    <col min="1" max="1" width="32.140625" customWidth="1"/>
    <col min="2" max="2" width="52.85546875" customWidth="1"/>
  </cols>
  <sheetData>
    <row r="1" spans="1:3">
      <c r="A1" s="2"/>
      <c r="B1" s="4"/>
      <c r="C1" s="1"/>
    </row>
    <row r="2" spans="1:3">
      <c r="A2" s="2"/>
      <c r="B2" s="4"/>
      <c r="C2" s="1"/>
    </row>
    <row r="3" spans="1:3">
      <c r="A3" s="2"/>
      <c r="B3" s="4"/>
      <c r="C3" s="1"/>
    </row>
    <row r="4" spans="1:3">
      <c r="A4" s="2" t="s">
        <v>1</v>
      </c>
      <c r="B4" s="11" t="s">
        <v>2</v>
      </c>
      <c r="C4" s="1"/>
    </row>
    <row r="5" spans="1:3">
      <c r="A5" s="2"/>
      <c r="B5" s="11" t="s">
        <v>3</v>
      </c>
      <c r="C5" s="1"/>
    </row>
    <row r="6" spans="1:3">
      <c r="A6" s="2"/>
      <c r="B6" s="11" t="s">
        <v>4</v>
      </c>
      <c r="C6" s="1"/>
    </row>
    <row r="7" spans="1:3">
      <c r="A7" s="2"/>
      <c r="B7" s="4"/>
      <c r="C7" s="1"/>
    </row>
    <row r="8" spans="1:3">
      <c r="A8" s="2"/>
      <c r="B8" s="4"/>
      <c r="C8" s="1"/>
    </row>
    <row r="9" spans="1:3">
      <c r="A9" s="2" t="s">
        <v>0</v>
      </c>
      <c r="B9" s="15" t="s">
        <v>1748</v>
      </c>
      <c r="C9" s="1"/>
    </row>
    <row r="10" spans="1:3">
      <c r="A10" s="2"/>
      <c r="B10" s="15" t="s">
        <v>1750</v>
      </c>
      <c r="C10" s="1"/>
    </row>
    <row r="11" spans="1:3">
      <c r="A11" s="2"/>
      <c r="B11" s="15" t="s">
        <v>1751</v>
      </c>
      <c r="C11" s="1"/>
    </row>
    <row r="12" spans="1:3">
      <c r="A12" s="2"/>
      <c r="B12" s="15" t="s">
        <v>272</v>
      </c>
      <c r="C12" s="1"/>
    </row>
    <row r="13" spans="1:3">
      <c r="A13" s="2"/>
      <c r="B13" s="4"/>
      <c r="C13" s="1"/>
    </row>
    <row r="14" spans="1:3" ht="30">
      <c r="A14" s="2" t="s">
        <v>5</v>
      </c>
      <c r="B14" s="7" t="s">
        <v>1506</v>
      </c>
      <c r="C14" s="1"/>
    </row>
    <row r="15" spans="1:3">
      <c r="A15" s="2"/>
      <c r="B15" s="7"/>
      <c r="C15" s="1"/>
    </row>
    <row r="16" spans="1:3">
      <c r="A16" s="2"/>
      <c r="B16" s="7"/>
      <c r="C16" s="1"/>
    </row>
    <row r="17" spans="1:3">
      <c r="A17" s="9" t="s">
        <v>154</v>
      </c>
      <c r="B17" s="10" t="s">
        <v>1507</v>
      </c>
      <c r="C17" s="1"/>
    </row>
    <row r="18" spans="1:3">
      <c r="A18" s="2"/>
      <c r="B18" s="8"/>
      <c r="C18" s="1"/>
    </row>
    <row r="19" spans="1:3">
      <c r="A19" s="2"/>
      <c r="B19" s="8"/>
      <c r="C19" s="1"/>
    </row>
    <row r="20" spans="1:3">
      <c r="A20" s="2" t="s">
        <v>6</v>
      </c>
      <c r="B20" s="27" t="s">
        <v>1508</v>
      </c>
      <c r="C20" s="1"/>
    </row>
    <row r="21" spans="1:3">
      <c r="A21" s="2"/>
      <c r="B21" s="13" t="s">
        <v>1509</v>
      </c>
      <c r="C21" s="1"/>
    </row>
    <row r="22" spans="1:3">
      <c r="A22" s="2"/>
      <c r="B22" s="13" t="s">
        <v>272</v>
      </c>
      <c r="C22" s="1"/>
    </row>
    <row r="23" spans="1:3">
      <c r="A23" s="2"/>
      <c r="B23" s="13"/>
      <c r="C23" s="1"/>
    </row>
    <row r="24" spans="1:3">
      <c r="A24" s="2" t="s">
        <v>7</v>
      </c>
      <c r="B24" s="14" t="s">
        <v>1510</v>
      </c>
      <c r="C24" s="1"/>
    </row>
    <row r="25" spans="1:3">
      <c r="A25" s="2"/>
      <c r="B25" s="14"/>
      <c r="C25" s="1"/>
    </row>
    <row r="26" spans="1:3">
      <c r="A26" s="2"/>
      <c r="B26" s="3"/>
      <c r="C26" s="1"/>
    </row>
    <row r="27" spans="1:3">
      <c r="A27" s="2" t="s">
        <v>8</v>
      </c>
      <c r="B27" s="11" t="s">
        <v>159</v>
      </c>
      <c r="C27" s="1"/>
    </row>
    <row r="28" spans="1:3">
      <c r="A28" s="2"/>
      <c r="B28" s="3"/>
      <c r="C28" s="1"/>
    </row>
    <row r="29" spans="1:3">
      <c r="A29" s="2"/>
      <c r="B29" s="3"/>
      <c r="C29" s="1"/>
    </row>
    <row r="30" spans="1:3">
      <c r="A30" s="9"/>
      <c r="B30" s="3"/>
      <c r="C30" s="1"/>
    </row>
    <row r="31" spans="1:3">
      <c r="A31" s="2"/>
      <c r="B31" s="3"/>
      <c r="C31" s="1"/>
    </row>
    <row r="32" spans="1:3">
      <c r="A32" s="2"/>
      <c r="B32" s="3"/>
      <c r="C32" s="1"/>
    </row>
    <row r="33" spans="1:3">
      <c r="A33" s="2"/>
      <c r="B33" s="3"/>
      <c r="C33" s="1"/>
    </row>
    <row r="34" spans="1:3">
      <c r="A34" s="2"/>
      <c r="B34" s="3"/>
      <c r="C34" s="1"/>
    </row>
    <row r="35" spans="1:3">
      <c r="A35" s="2"/>
      <c r="B35" s="3"/>
      <c r="C35" s="1"/>
    </row>
    <row r="36" spans="1:3">
      <c r="A36" s="2"/>
      <c r="B36" s="3"/>
      <c r="C36" s="1"/>
    </row>
    <row r="37" spans="1:3">
      <c r="C37" s="1"/>
    </row>
    <row r="38" spans="1:3">
      <c r="A38" s="2"/>
      <c r="B38" s="3"/>
      <c r="C38" s="1"/>
    </row>
    <row r="39" spans="1:3">
      <c r="A39" s="2"/>
      <c r="B39" s="4"/>
      <c r="C39" s="1"/>
    </row>
    <row r="40" spans="1:3">
      <c r="A40" s="2" t="s">
        <v>9</v>
      </c>
      <c r="B40" s="12" t="s">
        <v>1511</v>
      </c>
      <c r="C40" s="1"/>
    </row>
    <row r="41" spans="1:3">
      <c r="A41" s="2"/>
      <c r="B41" s="12"/>
      <c r="C41" s="1"/>
    </row>
    <row r="42" spans="1:3">
      <c r="A42" s="2"/>
      <c r="B42" s="12"/>
      <c r="C42" s="1"/>
    </row>
    <row r="43" spans="1:3">
      <c r="A43" s="2"/>
      <c r="B43" s="4"/>
      <c r="C43" s="1"/>
    </row>
    <row r="44" spans="1:3">
      <c r="A44" s="2"/>
      <c r="B44" s="5"/>
      <c r="C44" s="1"/>
    </row>
    <row r="45" spans="1:3">
      <c r="A45" s="2"/>
      <c r="B45" s="29"/>
      <c r="C45" s="1"/>
    </row>
    <row r="46" spans="1:3">
      <c r="A46" s="2"/>
      <c r="B46" s="6"/>
      <c r="C46" s="1"/>
    </row>
    <row r="47" spans="1:3">
      <c r="A47" s="2"/>
      <c r="B47" s="6"/>
      <c r="C47" s="1"/>
    </row>
    <row r="48" spans="1:3">
      <c r="A48" s="2"/>
      <c r="B48" s="6"/>
      <c r="C48" s="1"/>
    </row>
    <row r="49" spans="1:3">
      <c r="A49" s="2"/>
      <c r="B49" s="6"/>
      <c r="C49" s="1"/>
    </row>
    <row r="50" spans="1:3">
      <c r="A50" s="2"/>
      <c r="B50" s="3"/>
      <c r="C50" s="1"/>
    </row>
  </sheetData>
  <sheetProtection algorithmName="SHA-512" hashValue="HIRUuvZcp85/+qVGt09tpJqZ6miZ+J3JU1rc9EpDCiBWRS734Sgk2kCnHlaSkl7CGQ+XcPIqcG77xIPWLyHKuw==" saltValue="LK4tJ04G1rryZSQhrd5jqg==" spinCount="100000" sheet="1" objects="1" scenarios="1" formatColumns="0" formatRows="0"/>
  <pageMargins left="0.98425196850393704" right="0.59055118110236227" top="0.74803149606299213" bottom="0.59055118110236227" header="0.19685039370078741" footer="0.19685039370078741"/>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455D0-FBCF-4B74-8B1A-3A86183ED0C3}">
  <dimension ref="A1:K27"/>
  <sheetViews>
    <sheetView zoomScaleNormal="100" zoomScalePageLayoutView="85" workbookViewId="0">
      <selection activeCell="C8" sqref="C8"/>
    </sheetView>
    <sheetView workbookViewId="1">
      <selection activeCell="B24" sqref="B24"/>
    </sheetView>
  </sheetViews>
  <sheetFormatPr defaultColWidth="9.140625" defaultRowHeight="12"/>
  <cols>
    <col min="1" max="1" width="9.140625" style="48"/>
    <col min="2" max="2" width="53.7109375" style="48" customWidth="1"/>
    <col min="3" max="3" width="26" style="48" customWidth="1"/>
    <col min="4" max="4" width="3.42578125" style="48" customWidth="1"/>
    <col min="5" max="5" width="13.5703125" style="48" bestFit="1" customWidth="1"/>
    <col min="6" max="6" width="13.5703125" style="55" bestFit="1" customWidth="1"/>
    <col min="7" max="7" width="19.7109375" style="30" customWidth="1"/>
    <col min="8" max="8" width="10.42578125" style="48" bestFit="1" customWidth="1"/>
    <col min="9" max="9" width="15.5703125" style="48" bestFit="1" customWidth="1"/>
    <col min="10" max="10" width="9.140625" style="48"/>
    <col min="11" max="11" width="11.140625" style="48" bestFit="1" customWidth="1"/>
    <col min="12" max="16384" width="9.140625" style="48"/>
  </cols>
  <sheetData>
    <row r="1" spans="1:7">
      <c r="A1" s="45"/>
      <c r="B1" s="46" t="s">
        <v>1700</v>
      </c>
      <c r="C1" s="47"/>
    </row>
    <row r="2" spans="1:7">
      <c r="A2" s="45"/>
      <c r="B2" s="49"/>
      <c r="C2" s="47"/>
    </row>
    <row r="3" spans="1:7">
      <c r="A3" s="45"/>
      <c r="B3" s="49"/>
      <c r="C3" s="47"/>
    </row>
    <row r="4" spans="1:7">
      <c r="A4" s="45" t="s">
        <v>10</v>
      </c>
      <c r="B4" s="50" t="s">
        <v>1513</v>
      </c>
      <c r="C4" s="51">
        <f>'a. građevinsko obrtnički'!$F$30</f>
        <v>0</v>
      </c>
      <c r="G4" s="53"/>
    </row>
    <row r="5" spans="1:7">
      <c r="A5" s="45"/>
      <c r="B5" s="49"/>
      <c r="C5" s="51"/>
    </row>
    <row r="6" spans="1:7">
      <c r="A6" s="52" t="s">
        <v>11</v>
      </c>
      <c r="B6" s="50" t="s">
        <v>352</v>
      </c>
      <c r="C6" s="51">
        <f>'b. vodovod i odvodnja'!F11</f>
        <v>0</v>
      </c>
      <c r="G6" s="53"/>
    </row>
    <row r="7" spans="1:7">
      <c r="A7" s="52"/>
      <c r="B7" s="49"/>
      <c r="C7" s="51"/>
    </row>
    <row r="8" spans="1:7">
      <c r="A8" s="52" t="s">
        <v>353</v>
      </c>
      <c r="B8" s="50" t="s">
        <v>274</v>
      </c>
      <c r="C8" s="54">
        <f>'c. elektro radovi'!F12</f>
        <v>0</v>
      </c>
      <c r="G8" s="53"/>
    </row>
    <row r="9" spans="1:7">
      <c r="A9" s="52"/>
      <c r="B9" s="49"/>
      <c r="C9" s="54"/>
    </row>
    <row r="10" spans="1:7">
      <c r="A10" s="52" t="s">
        <v>354</v>
      </c>
      <c r="B10" s="50" t="s">
        <v>355</v>
      </c>
      <c r="C10" s="54">
        <f>'d. strojarski'!F8</f>
        <v>0</v>
      </c>
      <c r="G10" s="53"/>
    </row>
    <row r="11" spans="1:7">
      <c r="A11" s="45"/>
      <c r="B11" s="49"/>
      <c r="C11" s="54"/>
    </row>
    <row r="12" spans="1:7">
      <c r="A12" s="52" t="s">
        <v>356</v>
      </c>
      <c r="B12" s="50" t="s">
        <v>357</v>
      </c>
      <c r="C12" s="54">
        <f>'e.vanjsko uređenje'!F24</f>
        <v>0</v>
      </c>
      <c r="E12" s="55"/>
      <c r="G12" s="53"/>
    </row>
    <row r="13" spans="1:7">
      <c r="A13" s="52"/>
      <c r="B13" s="50"/>
      <c r="C13" s="51"/>
    </row>
    <row r="14" spans="1:7">
      <c r="A14" s="52" t="s">
        <v>613</v>
      </c>
      <c r="B14" s="50" t="s">
        <v>774</v>
      </c>
      <c r="C14" s="51">
        <f>f.dizalo!F4</f>
        <v>0</v>
      </c>
      <c r="G14" s="53"/>
    </row>
    <row r="15" spans="1:7" ht="12.75" thickBot="1">
      <c r="A15" s="56"/>
      <c r="B15" s="57"/>
      <c r="C15" s="58"/>
    </row>
    <row r="16" spans="1:7" ht="12.75" thickTop="1">
      <c r="A16" s="45"/>
      <c r="B16" s="49"/>
      <c r="C16" s="51"/>
    </row>
    <row r="17" spans="1:11" ht="12.75">
      <c r="A17" s="45"/>
      <c r="B17" s="49" t="s">
        <v>12</v>
      </c>
      <c r="C17" s="51">
        <f>SUM(C4:C14)</f>
        <v>0</v>
      </c>
      <c r="D17" s="59"/>
      <c r="G17" s="53"/>
      <c r="I17" s="51"/>
    </row>
    <row r="18" spans="1:11">
      <c r="A18" s="45"/>
      <c r="B18" s="49"/>
      <c r="C18" s="51"/>
    </row>
    <row r="19" spans="1:11">
      <c r="A19" s="45"/>
      <c r="B19" s="49" t="s">
        <v>75</v>
      </c>
      <c r="C19" s="51">
        <f>ROUND(C17*0.25,2)</f>
        <v>0</v>
      </c>
      <c r="G19" s="53"/>
    </row>
    <row r="20" spans="1:11">
      <c r="A20" s="45"/>
      <c r="B20" s="49"/>
      <c r="C20" s="51"/>
      <c r="I20" s="60"/>
    </row>
    <row r="21" spans="1:11">
      <c r="A21" s="45"/>
      <c r="B21" s="49" t="s">
        <v>121</v>
      </c>
      <c r="C21" s="51">
        <f>C17+C19</f>
        <v>0</v>
      </c>
      <c r="E21" s="85"/>
      <c r="G21" s="53"/>
      <c r="H21" s="85"/>
      <c r="I21" s="85"/>
      <c r="K21" s="61"/>
    </row>
    <row r="22" spans="1:11">
      <c r="A22" s="45"/>
      <c r="B22" s="49"/>
      <c r="C22" s="51"/>
    </row>
    <row r="23" spans="1:11">
      <c r="B23" s="62"/>
    </row>
    <row r="24" spans="1:11">
      <c r="B24" s="62"/>
    </row>
    <row r="25" spans="1:11">
      <c r="B25" s="62"/>
    </row>
    <row r="26" spans="1:11">
      <c r="B26" s="62"/>
    </row>
    <row r="27" spans="1:11">
      <c r="A27" s="63"/>
      <c r="B27" s="63"/>
      <c r="C27" s="63"/>
    </row>
  </sheetData>
  <sheetProtection algorithmName="SHA-512" hashValue="Qts97but1vgjLZSPmDj3mAHQhdkAcoSBAxx2iXtAptkjbWrnnP3t53b5nk0ezzsAFvtPJHEbeZ+ciuCJAIaZIw==" saltValue="K9PH3yV3drJV/wJzQ7QPyw==" spinCount="100000" sheet="1" formatColumns="0" formatRows="0"/>
  <pageMargins left="0.98425196850393704" right="0.19685039370078741" top="0.74803149606299213" bottom="0.59055118110236227" header="0.19685039370078741" footer="0.19685039370078741"/>
  <pageSetup paperSize="9" orientation="portrait" r:id="rId1"/>
  <headerFooter>
    <oddHeader>&amp;L&amp;"Arial,Uobičajeno"&amp;8GRAĐEVINA: REKONSTRUKCIJA (DOGRADNJA) OSNOVNE ŠKOLE IVANOVEC
INVESTITOR: GRAD ČAKOVEC
LOKACIJA: k.č.br. 96/59, k.o. IVANOVEC
&amp;R&amp;"Arial,Uobičajeno"&amp;8ZOP: NI-151/2025
datum: 6.2025</oddHeader>
    <oddFooter>&amp;L&amp;"Arial,Uobičajeno"&amp;8PROJEKTANTSKI URED: NORD-ING d.o.o., PUTJANE 15, ČAKOVEC
GLAVNI PROJEKTANT: MARINA MRLA, mag.ing.arch.&amp;R&amp;"Arial,Uobičajeno"&amp;8&amp;A
&amp;P/&amp;N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999FF"/>
  </sheetPr>
  <dimension ref="A1:U1315"/>
  <sheetViews>
    <sheetView zoomScale="70" zoomScaleNormal="70" zoomScalePageLayoutView="85" workbookViewId="0">
      <selection activeCell="E1" activeCellId="1" sqref="E39:E1048576 E1:E37"/>
    </sheetView>
    <sheetView topLeftCell="A18" zoomScale="85" zoomScaleNormal="85" workbookViewId="1">
      <selection activeCell="B68" sqref="B68"/>
    </sheetView>
  </sheetViews>
  <sheetFormatPr defaultColWidth="9.140625" defaultRowHeight="12"/>
  <cols>
    <col min="1" max="1" width="7.140625" style="122" customWidth="1"/>
    <col min="2" max="2" width="44" style="140" customWidth="1"/>
    <col min="3" max="3" width="4.85546875" style="124" customWidth="1"/>
    <col min="4" max="4" width="8.85546875" style="125" bestFit="1" customWidth="1"/>
    <col min="5" max="5" width="9.85546875" style="20" customWidth="1"/>
    <col min="6" max="7" width="11.7109375" style="125" customWidth="1"/>
    <col min="8" max="8" width="16" style="131" customWidth="1"/>
    <col min="9" max="9" width="10.28515625" style="228" bestFit="1" customWidth="1"/>
    <col min="10" max="10" width="9.140625" style="770"/>
    <col min="11" max="20" width="9.140625" style="127"/>
    <col min="21" max="16384" width="9.140625" style="128"/>
  </cols>
  <sheetData>
    <row r="1" spans="1:8">
      <c r="B1" s="123" t="s">
        <v>77</v>
      </c>
      <c r="H1" s="126"/>
    </row>
    <row r="3" spans="1:8">
      <c r="A3" s="129" t="s">
        <v>78</v>
      </c>
      <c r="B3" s="130" t="s">
        <v>13</v>
      </c>
    </row>
    <row r="5" spans="1:8">
      <c r="A5" s="132" t="str">
        <f>A174</f>
        <v>1.0</v>
      </c>
      <c r="B5" s="133" t="str">
        <f>B174</f>
        <v>PRIPRENI RADOVI, DEMONTAŽE I RUŠENJA UKUPNO:</v>
      </c>
      <c r="F5" s="125">
        <f>F174</f>
        <v>0</v>
      </c>
    </row>
    <row r="6" spans="1:8">
      <c r="A6" s="132" t="str">
        <f>A215</f>
        <v>2.0</v>
      </c>
      <c r="B6" s="133" t="str">
        <f>B215</f>
        <v>ZEMLJANI RADOVI UKUPNO:</v>
      </c>
      <c r="F6" s="125">
        <f>F215</f>
        <v>0</v>
      </c>
    </row>
    <row r="7" spans="1:8">
      <c r="A7" s="132" t="str">
        <f>A366</f>
        <v>3.0</v>
      </c>
      <c r="B7" s="133" t="str">
        <f>B366</f>
        <v>BETONSKI I ARMIRANOBETONSKI RADOVI UKUPNO:</v>
      </c>
      <c r="F7" s="125">
        <f>F366</f>
        <v>0</v>
      </c>
    </row>
    <row r="8" spans="1:8">
      <c r="A8" s="132" t="str">
        <f>A527</f>
        <v>4.0</v>
      </c>
      <c r="B8" s="133" t="str">
        <f>B527</f>
        <v>ZIDARSKI RADOVI UKUPNO:</v>
      </c>
      <c r="F8" s="125">
        <f>F527</f>
        <v>0</v>
      </c>
    </row>
    <row r="9" spans="1:8">
      <c r="A9" s="132" t="str">
        <f>A548</f>
        <v>5.0</v>
      </c>
      <c r="B9" s="133" t="str">
        <f>B548</f>
        <v>TESARSKI RADOVI UKUPNO:</v>
      </c>
      <c r="F9" s="125">
        <f>F548</f>
        <v>0</v>
      </c>
    </row>
    <row r="10" spans="1:8">
      <c r="B10" s="134"/>
    </row>
    <row r="11" spans="1:8">
      <c r="A11" s="129" t="s">
        <v>85</v>
      </c>
      <c r="B11" s="135" t="s">
        <v>79</v>
      </c>
      <c r="C11" s="136"/>
      <c r="D11" s="137"/>
      <c r="E11" s="109"/>
      <c r="F11" s="137">
        <f>SUM(F5:F10)</f>
        <v>0</v>
      </c>
      <c r="G11" s="137"/>
    </row>
    <row r="12" spans="1:8">
      <c r="B12" s="134"/>
    </row>
    <row r="13" spans="1:8">
      <c r="B13" s="134"/>
    </row>
    <row r="14" spans="1:8">
      <c r="A14" s="129" t="s">
        <v>73</v>
      </c>
      <c r="B14" s="135" t="s">
        <v>20</v>
      </c>
    </row>
    <row r="15" spans="1:8">
      <c r="B15" s="134"/>
    </row>
    <row r="16" spans="1:8">
      <c r="A16" s="138" t="str">
        <f>A782</f>
        <v>1.0</v>
      </c>
      <c r="B16" s="139" t="str">
        <f>B782</f>
        <v>IZOLATERSKI RADOVI UKUPNO:</v>
      </c>
      <c r="F16" s="125">
        <f>F782</f>
        <v>0</v>
      </c>
    </row>
    <row r="17" spans="1:7">
      <c r="A17" s="138" t="str">
        <f>A834</f>
        <v>2.0</v>
      </c>
      <c r="B17" s="139" t="str">
        <f>B834</f>
        <v>FASADERSKI RADOVI UKUPNO:</v>
      </c>
      <c r="F17" s="125">
        <f>F834</f>
        <v>0</v>
      </c>
    </row>
    <row r="18" spans="1:7">
      <c r="A18" s="138" t="str">
        <f>A941</f>
        <v>3.0</v>
      </c>
      <c r="B18" s="139" t="str">
        <f>B941</f>
        <v>GIPSKARTONSKI RADOVI UKUPNO:</v>
      </c>
      <c r="F18" s="125">
        <f>F941</f>
        <v>0</v>
      </c>
    </row>
    <row r="19" spans="1:7">
      <c r="A19" s="138" t="str">
        <f>A1092</f>
        <v>4.0</v>
      </c>
      <c r="B19" s="139" t="str">
        <f>B1092</f>
        <v>VANJSKA STOLARIJA UKUPNO:</v>
      </c>
      <c r="F19" s="125">
        <f>F1092</f>
        <v>0</v>
      </c>
    </row>
    <row r="20" spans="1:7">
      <c r="A20" s="138" t="str">
        <f>A1146</f>
        <v>5.0</v>
      </c>
      <c r="B20" s="139" t="str">
        <f>B1146</f>
        <v>UNUTARNJA STOLARIJA UKUPNO:</v>
      </c>
      <c r="F20" s="125">
        <f>F1146</f>
        <v>0</v>
      </c>
    </row>
    <row r="21" spans="1:7">
      <c r="A21" s="138" t="str">
        <f>A1182</f>
        <v>6.0</v>
      </c>
      <c r="B21" s="139" t="str">
        <f>B1182</f>
        <v>BRAVARSKI RADOVI UKUPNO:</v>
      </c>
      <c r="F21" s="125">
        <f>F1182</f>
        <v>0</v>
      </c>
    </row>
    <row r="22" spans="1:7">
      <c r="A22" s="138" t="str">
        <f>A1216</f>
        <v>7.0</v>
      </c>
      <c r="B22" s="139" t="str">
        <f>B1216</f>
        <v>LIMARSKI RADOVI  UKUPNO:</v>
      </c>
      <c r="F22" s="125">
        <f>F1216</f>
        <v>0</v>
      </c>
    </row>
    <row r="23" spans="1:7">
      <c r="A23" s="138" t="str">
        <f>A1251</f>
        <v>8.0</v>
      </c>
      <c r="B23" s="139" t="str">
        <f>B1251</f>
        <v>KERAMIČARSKI RADOVI UKUPNO:</v>
      </c>
      <c r="F23" s="125">
        <f>F1251</f>
        <v>0</v>
      </c>
    </row>
    <row r="24" spans="1:7">
      <c r="A24" s="138" t="str">
        <f>A1265</f>
        <v>9.0</v>
      </c>
      <c r="B24" s="139" t="str">
        <f>B1265</f>
        <v>PODOPOLAGAČKI RADOVI UKUPNO:</v>
      </c>
      <c r="F24" s="125">
        <f>F1265</f>
        <v>0</v>
      </c>
    </row>
    <row r="25" spans="1:7">
      <c r="A25" s="138" t="str">
        <f>A1301</f>
        <v>10.0</v>
      </c>
      <c r="B25" s="139" t="str">
        <f>B1301</f>
        <v>SOBOSLIKARSKO-LIČILAČKI RADOVI UKUPNO:</v>
      </c>
      <c r="F25" s="125">
        <f>F1301</f>
        <v>0</v>
      </c>
    </row>
    <row r="26" spans="1:7">
      <c r="A26" s="138" t="str">
        <f>A1315</f>
        <v>11.0</v>
      </c>
      <c r="B26" s="139" t="str">
        <f>B1315</f>
        <v>OSTALI RADOVI UKUPNO:</v>
      </c>
      <c r="F26" s="125">
        <f>F1315</f>
        <v>0</v>
      </c>
    </row>
    <row r="28" spans="1:7">
      <c r="A28" s="129" t="s">
        <v>80</v>
      </c>
      <c r="B28" s="130" t="s">
        <v>81</v>
      </c>
      <c r="C28" s="136"/>
      <c r="D28" s="137"/>
      <c r="E28" s="109"/>
      <c r="F28" s="137">
        <f>SUM(F16:F26)</f>
        <v>0</v>
      </c>
      <c r="G28" s="137"/>
    </row>
    <row r="30" spans="1:7">
      <c r="A30" s="129" t="s">
        <v>82</v>
      </c>
      <c r="B30" s="130" t="s">
        <v>74</v>
      </c>
      <c r="C30" s="136"/>
      <c r="D30" s="137"/>
      <c r="E30" s="109"/>
      <c r="F30" s="137">
        <f>F28+F11</f>
        <v>0</v>
      </c>
      <c r="G30" s="137"/>
    </row>
    <row r="32" spans="1:7">
      <c r="B32" s="140" t="s">
        <v>75</v>
      </c>
      <c r="F32" s="125">
        <f>ROUND(F30*0.25,2)</f>
        <v>0</v>
      </c>
    </row>
    <row r="34" spans="1:8">
      <c r="A34" s="129"/>
      <c r="B34" s="130" t="s">
        <v>158</v>
      </c>
      <c r="C34" s="136"/>
      <c r="D34" s="137"/>
      <c r="E34" s="109"/>
      <c r="F34" s="137">
        <f>SUM(F30:F33)</f>
        <v>0</v>
      </c>
      <c r="G34" s="137"/>
    </row>
    <row r="36" spans="1:8">
      <c r="B36" s="123" t="s">
        <v>27</v>
      </c>
      <c r="C36" s="136"/>
      <c r="D36" s="137"/>
      <c r="E36" s="110"/>
    </row>
    <row r="38" spans="1:8">
      <c r="A38" s="141" t="s">
        <v>232</v>
      </c>
      <c r="B38" s="142" t="s">
        <v>233</v>
      </c>
      <c r="C38" s="143" t="s">
        <v>234</v>
      </c>
      <c r="D38" s="143" t="s">
        <v>241</v>
      </c>
      <c r="E38" s="121" t="s">
        <v>235</v>
      </c>
      <c r="F38" s="144" t="s">
        <v>236</v>
      </c>
      <c r="G38" s="777"/>
      <c r="H38" s="145"/>
    </row>
    <row r="40" spans="1:8">
      <c r="B40" s="140" t="s">
        <v>119</v>
      </c>
    </row>
    <row r="44" spans="1:8">
      <c r="A44" s="129" t="s">
        <v>10</v>
      </c>
      <c r="B44" s="130" t="s">
        <v>28</v>
      </c>
    </row>
    <row r="46" spans="1:8">
      <c r="A46" s="129" t="s">
        <v>29</v>
      </c>
      <c r="B46" s="130" t="s">
        <v>13</v>
      </c>
    </row>
    <row r="48" spans="1:8" hidden="1">
      <c r="B48" s="140" t="s">
        <v>30</v>
      </c>
    </row>
    <row r="49" spans="1:6" ht="48" hidden="1">
      <c r="B49" s="140" t="s">
        <v>31</v>
      </c>
    </row>
    <row r="50" spans="1:6" ht="36" hidden="1">
      <c r="B50" s="140" t="s">
        <v>32</v>
      </c>
    </row>
    <row r="51" spans="1:6" ht="24" hidden="1">
      <c r="B51" s="140" t="s">
        <v>33</v>
      </c>
    </row>
    <row r="52" spans="1:6" ht="60" hidden="1">
      <c r="B52" s="140" t="s">
        <v>120</v>
      </c>
    </row>
    <row r="53" spans="1:6" ht="36" hidden="1">
      <c r="B53" s="140" t="s">
        <v>34</v>
      </c>
    </row>
    <row r="54" spans="1:6" ht="24" hidden="1">
      <c r="B54" s="140" t="s">
        <v>84</v>
      </c>
    </row>
    <row r="55" spans="1:6" ht="72" hidden="1">
      <c r="B55" s="134" t="s">
        <v>150</v>
      </c>
    </row>
    <row r="56" spans="1:6" ht="36" hidden="1">
      <c r="B56" s="146" t="s">
        <v>151</v>
      </c>
    </row>
    <row r="57" spans="1:6" ht="36" hidden="1">
      <c r="B57" s="134" t="s">
        <v>152</v>
      </c>
    </row>
    <row r="58" spans="1:6" ht="96" hidden="1">
      <c r="B58" s="140" t="s">
        <v>237</v>
      </c>
    </row>
    <row r="59" spans="1:6" ht="36" hidden="1">
      <c r="B59" s="130" t="s">
        <v>153</v>
      </c>
    </row>
    <row r="60" spans="1:6" hidden="1">
      <c r="B60" s="130"/>
    </row>
    <row r="62" spans="1:6">
      <c r="A62" s="147" t="s">
        <v>251</v>
      </c>
      <c r="B62" s="148" t="s">
        <v>523</v>
      </c>
      <c r="C62" s="149"/>
      <c r="D62" s="150"/>
      <c r="E62" s="25"/>
      <c r="F62" s="150"/>
    </row>
    <row r="63" spans="1:6">
      <c r="A63" s="151"/>
    </row>
    <row r="64" spans="1:6" ht="48">
      <c r="B64" s="130" t="s">
        <v>1755</v>
      </c>
    </row>
    <row r="66" spans="1:21">
      <c r="A66" s="152">
        <v>1</v>
      </c>
      <c r="B66" s="140" t="s">
        <v>114</v>
      </c>
      <c r="F66" s="17" t="str">
        <f t="shared" ref="F66:F179" si="0">IF(D66="","",ROUND(D66*ROUND(E66,2),2))</f>
        <v/>
      </c>
      <c r="G66" s="17"/>
    </row>
    <row r="67" spans="1:21" ht="48">
      <c r="A67" s="152"/>
      <c r="B67" s="140" t="s">
        <v>1757</v>
      </c>
      <c r="F67" s="17"/>
      <c r="G67" s="17"/>
    </row>
    <row r="68" spans="1:21" ht="13.5">
      <c r="A68" s="152"/>
      <c r="B68" s="140" t="s">
        <v>1756</v>
      </c>
      <c r="F68" s="17" t="str">
        <f t="shared" si="0"/>
        <v/>
      </c>
      <c r="G68" s="17"/>
    </row>
    <row r="69" spans="1:21" ht="36">
      <c r="A69" s="152"/>
      <c r="B69" s="140" t="s">
        <v>161</v>
      </c>
      <c r="C69" s="124" t="s">
        <v>90</v>
      </c>
      <c r="D69" s="125">
        <v>1</v>
      </c>
      <c r="F69" s="17">
        <f t="shared" si="0"/>
        <v>0</v>
      </c>
      <c r="G69" s="17"/>
    </row>
    <row r="70" spans="1:21">
      <c r="A70" s="152"/>
      <c r="F70" s="17"/>
      <c r="G70" s="17"/>
    </row>
    <row r="71" spans="1:21" ht="36">
      <c r="A71" s="152">
        <f>A66+1</f>
        <v>2</v>
      </c>
      <c r="B71" s="140" t="s">
        <v>527</v>
      </c>
      <c r="H71" s="763"/>
    </row>
    <row r="72" spans="1:21" ht="36">
      <c r="A72" s="151"/>
      <c r="B72" s="134" t="s">
        <v>1701</v>
      </c>
      <c r="C72" s="124" t="s">
        <v>90</v>
      </c>
      <c r="D72" s="125">
        <v>1</v>
      </c>
      <c r="F72" s="32">
        <f t="shared" ref="F72:F106" si="1">IF(D72="","",ROUND(D72*ROUND(E72,2),2))</f>
        <v>0</v>
      </c>
      <c r="G72" s="32"/>
    </row>
    <row r="73" spans="1:21">
      <c r="A73" s="152"/>
      <c r="F73" s="32"/>
      <c r="G73" s="32"/>
    </row>
    <row r="74" spans="1:21" ht="24">
      <c r="A74" s="65">
        <f>A71+1</f>
        <v>3</v>
      </c>
      <c r="B74" s="134" t="s">
        <v>1194</v>
      </c>
      <c r="C74" s="22"/>
      <c r="D74" s="153"/>
      <c r="E74" s="103"/>
      <c r="F74" s="104"/>
      <c r="G74" s="104"/>
      <c r="H74" s="154"/>
      <c r="U74" s="127"/>
    </row>
    <row r="75" spans="1:21" ht="36">
      <c r="A75" s="65"/>
      <c r="B75" s="140" t="s">
        <v>1195</v>
      </c>
      <c r="C75" s="22"/>
      <c r="D75" s="153"/>
      <c r="E75" s="103"/>
      <c r="F75" s="104"/>
      <c r="G75" s="104"/>
      <c r="H75" s="154"/>
      <c r="U75" s="127"/>
    </row>
    <row r="76" spans="1:21" ht="24">
      <c r="A76" s="65"/>
      <c r="B76" s="140" t="s">
        <v>1196</v>
      </c>
      <c r="C76" s="22"/>
      <c r="D76" s="153"/>
      <c r="E76" s="103"/>
      <c r="F76" s="104"/>
      <c r="G76" s="104"/>
      <c r="H76" s="154"/>
      <c r="U76" s="127"/>
    </row>
    <row r="77" spans="1:21" ht="24">
      <c r="A77" s="65"/>
      <c r="B77" s="140" t="s">
        <v>1758</v>
      </c>
      <c r="C77" s="22"/>
      <c r="D77" s="153"/>
      <c r="E77" s="103"/>
      <c r="F77" s="104"/>
      <c r="G77" s="104"/>
      <c r="H77" s="154"/>
      <c r="U77" s="127"/>
    </row>
    <row r="78" spans="1:21" ht="36">
      <c r="A78" s="65"/>
      <c r="B78" s="140" t="s">
        <v>1197</v>
      </c>
      <c r="C78" s="22"/>
      <c r="D78" s="153"/>
      <c r="E78" s="103"/>
      <c r="F78" s="104"/>
      <c r="G78" s="104"/>
      <c r="H78" s="154"/>
      <c r="U78" s="127"/>
    </row>
    <row r="79" spans="1:21" ht="24">
      <c r="A79" s="65"/>
      <c r="B79" s="140" t="s">
        <v>1198</v>
      </c>
      <c r="C79" s="22" t="s">
        <v>35</v>
      </c>
      <c r="D79" s="153">
        <v>6</v>
      </c>
      <c r="E79" s="103"/>
      <c r="F79" s="32">
        <f t="shared" si="1"/>
        <v>0</v>
      </c>
      <c r="G79" s="32"/>
      <c r="H79" s="154"/>
      <c r="U79" s="127"/>
    </row>
    <row r="80" spans="1:21">
      <c r="A80" s="152"/>
      <c r="F80" s="32"/>
      <c r="G80" s="32"/>
    </row>
    <row r="81" spans="1:7" ht="24">
      <c r="A81" s="65">
        <f>A74+1</f>
        <v>4</v>
      </c>
      <c r="B81" s="140" t="s">
        <v>1203</v>
      </c>
      <c r="F81" s="32"/>
      <c r="G81" s="32"/>
    </row>
    <row r="82" spans="1:7" ht="36">
      <c r="A82" s="65"/>
      <c r="B82" s="140" t="s">
        <v>1759</v>
      </c>
      <c r="F82" s="32"/>
      <c r="G82" s="32"/>
    </row>
    <row r="83" spans="1:7" ht="24">
      <c r="A83" s="65"/>
      <c r="B83" s="140" t="s">
        <v>1760</v>
      </c>
      <c r="F83" s="32"/>
      <c r="G83" s="32"/>
    </row>
    <row r="84" spans="1:7" ht="36">
      <c r="A84" s="65"/>
      <c r="B84" s="134" t="s">
        <v>1761</v>
      </c>
      <c r="F84" s="32"/>
      <c r="G84" s="32"/>
    </row>
    <row r="85" spans="1:7">
      <c r="A85" s="65"/>
      <c r="B85" s="134"/>
      <c r="C85" s="22" t="s">
        <v>35</v>
      </c>
      <c r="D85" s="153">
        <v>3</v>
      </c>
      <c r="E85" s="103"/>
      <c r="F85" s="32">
        <f t="shared" si="1"/>
        <v>0</v>
      </c>
      <c r="G85" s="32"/>
    </row>
    <row r="86" spans="1:7">
      <c r="A86" s="151"/>
      <c r="F86" s="32"/>
      <c r="G86" s="32"/>
    </row>
    <row r="87" spans="1:7" ht="36">
      <c r="A87" s="152">
        <f>A81+1</f>
        <v>5</v>
      </c>
      <c r="B87" s="140" t="s">
        <v>1200</v>
      </c>
      <c r="F87" s="32" t="str">
        <f t="shared" si="1"/>
        <v/>
      </c>
      <c r="G87" s="32"/>
    </row>
    <row r="88" spans="1:7" ht="37.5">
      <c r="A88" s="152"/>
      <c r="B88" s="140" t="s">
        <v>1201</v>
      </c>
      <c r="F88" s="32" t="str">
        <f t="shared" si="1"/>
        <v/>
      </c>
      <c r="G88" s="32"/>
    </row>
    <row r="89" spans="1:7" ht="84">
      <c r="A89" s="152"/>
      <c r="B89" s="140" t="s">
        <v>1202</v>
      </c>
      <c r="F89" s="32" t="str">
        <f t="shared" si="1"/>
        <v/>
      </c>
      <c r="G89" s="32"/>
    </row>
    <row r="90" spans="1:7" ht="36">
      <c r="A90" s="152"/>
      <c r="B90" s="140" t="s">
        <v>1204</v>
      </c>
      <c r="F90" s="32"/>
      <c r="G90" s="32"/>
    </row>
    <row r="91" spans="1:7" ht="36">
      <c r="A91" s="152"/>
      <c r="B91" s="134" t="s">
        <v>1055</v>
      </c>
      <c r="F91" s="32"/>
      <c r="G91" s="32"/>
    </row>
    <row r="92" spans="1:7">
      <c r="A92" s="152"/>
      <c r="B92" s="140" t="s">
        <v>1056</v>
      </c>
      <c r="F92" s="32"/>
      <c r="G92" s="32"/>
    </row>
    <row r="93" spans="1:7" ht="24">
      <c r="A93" s="155">
        <v>1</v>
      </c>
      <c r="B93" s="140" t="s">
        <v>1219</v>
      </c>
      <c r="C93" s="22" t="s">
        <v>35</v>
      </c>
      <c r="D93" s="125">
        <v>8</v>
      </c>
      <c r="F93" s="32">
        <f t="shared" ref="F93:F97" si="2">IF(D93="","",ROUND(D93*ROUND(E93,2),2))</f>
        <v>0</v>
      </c>
      <c r="G93" s="32"/>
    </row>
    <row r="94" spans="1:7" ht="24">
      <c r="A94" s="155">
        <f>A93+1</f>
        <v>2</v>
      </c>
      <c r="B94" s="140" t="s">
        <v>1220</v>
      </c>
      <c r="C94" s="22" t="s">
        <v>35</v>
      </c>
      <c r="D94" s="125">
        <v>4</v>
      </c>
      <c r="F94" s="32">
        <f t="shared" si="2"/>
        <v>0</v>
      </c>
      <c r="G94" s="32"/>
    </row>
    <row r="95" spans="1:7" ht="24">
      <c r="A95" s="155">
        <f t="shared" ref="A95:A100" si="3">A94+1</f>
        <v>3</v>
      </c>
      <c r="B95" s="140" t="s">
        <v>1206</v>
      </c>
      <c r="C95" s="124" t="s">
        <v>162</v>
      </c>
      <c r="D95" s="125">
        <v>25</v>
      </c>
      <c r="F95" s="32">
        <f t="shared" si="2"/>
        <v>0</v>
      </c>
      <c r="G95" s="32"/>
    </row>
    <row r="96" spans="1:7" ht="13.5">
      <c r="A96" s="155">
        <f t="shared" si="3"/>
        <v>4</v>
      </c>
      <c r="B96" s="140" t="s">
        <v>1207</v>
      </c>
      <c r="C96" s="22" t="s">
        <v>163</v>
      </c>
      <c r="D96" s="125">
        <v>50</v>
      </c>
      <c r="F96" s="32">
        <f t="shared" si="2"/>
        <v>0</v>
      </c>
      <c r="G96" s="32"/>
    </row>
    <row r="97" spans="1:7" ht="13.5">
      <c r="A97" s="155">
        <f t="shared" si="3"/>
        <v>5</v>
      </c>
      <c r="B97" s="140" t="s">
        <v>1205</v>
      </c>
      <c r="C97" s="22" t="s">
        <v>163</v>
      </c>
      <c r="D97" s="125">
        <v>50</v>
      </c>
      <c r="F97" s="32">
        <f t="shared" si="2"/>
        <v>0</v>
      </c>
      <c r="G97" s="32"/>
    </row>
    <row r="98" spans="1:7" ht="24">
      <c r="A98" s="155">
        <f t="shared" si="3"/>
        <v>6</v>
      </c>
      <c r="B98" s="140" t="s">
        <v>1212</v>
      </c>
      <c r="C98" s="22" t="s">
        <v>163</v>
      </c>
      <c r="D98" s="125">
        <v>50</v>
      </c>
      <c r="F98" s="32">
        <f t="shared" ref="F98" si="4">IF(D98="","",ROUND(D98*ROUND(E98,2),2))</f>
        <v>0</v>
      </c>
      <c r="G98" s="32"/>
    </row>
    <row r="99" spans="1:7" ht="13.5">
      <c r="A99" s="155">
        <f t="shared" si="3"/>
        <v>7</v>
      </c>
      <c r="B99" s="140" t="s">
        <v>1208</v>
      </c>
      <c r="C99" s="22" t="s">
        <v>164</v>
      </c>
      <c r="D99" s="125">
        <v>35</v>
      </c>
      <c r="F99" s="32">
        <f t="shared" ref="F99" si="5">IF(D99="","",ROUND(D99*ROUND(E99,2),2))</f>
        <v>0</v>
      </c>
      <c r="G99" s="32"/>
    </row>
    <row r="100" spans="1:7" ht="13.5">
      <c r="A100" s="155">
        <f t="shared" si="3"/>
        <v>8</v>
      </c>
      <c r="B100" s="140" t="s">
        <v>1209</v>
      </c>
      <c r="C100" s="22" t="s">
        <v>164</v>
      </c>
      <c r="D100" s="125">
        <v>8</v>
      </c>
      <c r="F100" s="32">
        <f t="shared" ref="F100:F101" si="6">IF(D100="","",ROUND(D100*ROUND(E100,2),2))</f>
        <v>0</v>
      </c>
      <c r="G100" s="32"/>
    </row>
    <row r="101" spans="1:7">
      <c r="A101" s="155">
        <f>A100+1</f>
        <v>9</v>
      </c>
      <c r="B101" s="140" t="s">
        <v>1210</v>
      </c>
      <c r="C101" s="22" t="s">
        <v>35</v>
      </c>
      <c r="D101" s="125">
        <v>6</v>
      </c>
      <c r="F101" s="32">
        <f t="shared" si="6"/>
        <v>0</v>
      </c>
      <c r="G101" s="32"/>
    </row>
    <row r="102" spans="1:7" ht="13.5">
      <c r="A102" s="155">
        <f>A101+1</f>
        <v>10</v>
      </c>
      <c r="B102" s="140" t="s">
        <v>1211</v>
      </c>
      <c r="C102" s="22" t="s">
        <v>163</v>
      </c>
      <c r="D102" s="125">
        <v>56</v>
      </c>
      <c r="F102" s="32">
        <f t="shared" ref="F102" si="7">IF(D102="","",ROUND(D102*ROUND(E102,2),2))</f>
        <v>0</v>
      </c>
      <c r="G102" s="32"/>
    </row>
    <row r="103" spans="1:7">
      <c r="A103" s="156"/>
      <c r="C103" s="22"/>
      <c r="F103" s="32"/>
      <c r="G103" s="32"/>
    </row>
    <row r="104" spans="1:7" ht="36">
      <c r="A104" s="152">
        <f>A87+1</f>
        <v>6</v>
      </c>
      <c r="B104" s="134" t="s">
        <v>1762</v>
      </c>
      <c r="F104" s="32" t="str">
        <f t="shared" si="1"/>
        <v/>
      </c>
      <c r="G104" s="32"/>
    </row>
    <row r="105" spans="1:7" ht="48">
      <c r="A105" s="152"/>
      <c r="B105" s="105" t="s">
        <v>526</v>
      </c>
      <c r="F105" s="32" t="str">
        <f t="shared" si="1"/>
        <v/>
      </c>
      <c r="G105" s="32"/>
    </row>
    <row r="106" spans="1:7" ht="25.5">
      <c r="A106" s="152"/>
      <c r="B106" s="140" t="s">
        <v>1233</v>
      </c>
      <c r="C106" s="22" t="s">
        <v>163</v>
      </c>
      <c r="D106" s="125">
        <v>156</v>
      </c>
      <c r="F106" s="32">
        <f t="shared" si="1"/>
        <v>0</v>
      </c>
      <c r="G106" s="32"/>
    </row>
    <row r="107" spans="1:7">
      <c r="A107" s="152"/>
      <c r="C107" s="22"/>
      <c r="F107" s="32"/>
      <c r="G107" s="32"/>
    </row>
    <row r="108" spans="1:7" ht="24">
      <c r="A108" s="152">
        <f>A104+1</f>
        <v>7</v>
      </c>
      <c r="B108" s="140" t="s">
        <v>1763</v>
      </c>
      <c r="C108" s="22"/>
      <c r="F108" s="32"/>
      <c r="G108" s="32"/>
    </row>
    <row r="109" spans="1:7" ht="48">
      <c r="A109" s="152"/>
      <c r="B109" s="105" t="s">
        <v>526</v>
      </c>
      <c r="C109" s="22"/>
      <c r="F109" s="32"/>
      <c r="G109" s="32"/>
    </row>
    <row r="110" spans="1:7" ht="13.5">
      <c r="A110" s="152"/>
      <c r="B110" s="140" t="s">
        <v>1079</v>
      </c>
      <c r="C110" s="22" t="s">
        <v>163</v>
      </c>
      <c r="D110" s="125">
        <v>156</v>
      </c>
      <c r="F110" s="32">
        <f t="shared" ref="F110" si="8">IF(D110="","",ROUND(D110*ROUND(E110,2),2))</f>
        <v>0</v>
      </c>
      <c r="G110" s="32"/>
    </row>
    <row r="111" spans="1:7">
      <c r="A111" s="152"/>
      <c r="F111" s="17"/>
      <c r="G111" s="17"/>
    </row>
    <row r="112" spans="1:7" ht="36">
      <c r="A112" s="152">
        <f>A108+1</f>
        <v>8</v>
      </c>
      <c r="B112" s="140" t="s">
        <v>1764</v>
      </c>
      <c r="F112" s="32" t="str">
        <f t="shared" ref="F112:F122" si="9">IF(D112="","",ROUND(D112*ROUND(E112,2),2))</f>
        <v/>
      </c>
      <c r="G112" s="32"/>
    </row>
    <row r="113" spans="1:7" ht="24">
      <c r="A113" s="152"/>
      <c r="B113" s="140" t="s">
        <v>525</v>
      </c>
      <c r="F113" s="32" t="str">
        <f t="shared" si="9"/>
        <v/>
      </c>
      <c r="G113" s="32"/>
    </row>
    <row r="114" spans="1:7" ht="48">
      <c r="A114" s="152"/>
      <c r="B114" s="140" t="s">
        <v>526</v>
      </c>
      <c r="F114" s="32" t="str">
        <f t="shared" si="9"/>
        <v/>
      </c>
      <c r="G114" s="32"/>
    </row>
    <row r="115" spans="1:7">
      <c r="A115" s="152"/>
      <c r="B115" s="140" t="s">
        <v>1056</v>
      </c>
      <c r="F115" s="32"/>
      <c r="G115" s="32"/>
    </row>
    <row r="116" spans="1:7" ht="13.5">
      <c r="A116" s="157"/>
      <c r="C116" s="22" t="s">
        <v>164</v>
      </c>
      <c r="D116" s="158">
        <v>23</v>
      </c>
      <c r="E116" s="39"/>
      <c r="F116" s="32">
        <f t="shared" si="9"/>
        <v>0</v>
      </c>
      <c r="G116" s="32"/>
    </row>
    <row r="117" spans="1:7">
      <c r="A117" s="152"/>
      <c r="F117" s="32" t="str">
        <f t="shared" si="9"/>
        <v/>
      </c>
      <c r="G117" s="32"/>
    </row>
    <row r="118" spans="1:7" ht="36">
      <c r="A118" s="152">
        <f>A112+1</f>
        <v>9</v>
      </c>
      <c r="B118" s="140" t="s">
        <v>1765</v>
      </c>
      <c r="F118" s="32" t="str">
        <f t="shared" si="9"/>
        <v/>
      </c>
      <c r="G118" s="32"/>
    </row>
    <row r="119" spans="1:7" ht="24">
      <c r="A119" s="152"/>
      <c r="B119" s="140" t="s">
        <v>525</v>
      </c>
      <c r="F119" s="32" t="str">
        <f t="shared" si="9"/>
        <v/>
      </c>
      <c r="G119" s="32"/>
    </row>
    <row r="120" spans="1:7" ht="48">
      <c r="A120" s="152"/>
      <c r="B120" s="140" t="s">
        <v>526</v>
      </c>
      <c r="F120" s="32" t="str">
        <f t="shared" si="9"/>
        <v/>
      </c>
      <c r="G120" s="32"/>
    </row>
    <row r="121" spans="1:7">
      <c r="A121" s="152"/>
      <c r="B121" s="140" t="s">
        <v>1056</v>
      </c>
      <c r="F121" s="32"/>
      <c r="G121" s="32"/>
    </row>
    <row r="122" spans="1:7" ht="13.5">
      <c r="A122" s="159"/>
      <c r="C122" s="22" t="s">
        <v>164</v>
      </c>
      <c r="D122" s="158">
        <v>56</v>
      </c>
      <c r="E122" s="39"/>
      <c r="F122" s="32">
        <f t="shared" si="9"/>
        <v>0</v>
      </c>
      <c r="G122" s="32"/>
    </row>
    <row r="123" spans="1:7">
      <c r="A123" s="159"/>
      <c r="C123" s="22"/>
      <c r="D123" s="158"/>
      <c r="E123" s="39"/>
      <c r="F123" s="32"/>
      <c r="G123" s="32"/>
    </row>
    <row r="124" spans="1:7">
      <c r="A124" s="152">
        <f>A118+1</f>
        <v>10</v>
      </c>
      <c r="B124" s="140" t="s">
        <v>1232</v>
      </c>
      <c r="C124" s="22"/>
      <c r="D124" s="158"/>
      <c r="E124" s="39"/>
      <c r="F124" s="32"/>
      <c r="G124" s="32"/>
    </row>
    <row r="125" spans="1:7" ht="36">
      <c r="A125" s="159"/>
      <c r="B125" s="140" t="s">
        <v>1234</v>
      </c>
      <c r="C125" s="22"/>
      <c r="D125" s="158"/>
      <c r="E125" s="39"/>
      <c r="F125" s="32"/>
      <c r="G125" s="32"/>
    </row>
    <row r="126" spans="1:7" ht="36">
      <c r="A126" s="159"/>
      <c r="B126" s="140" t="s">
        <v>1641</v>
      </c>
      <c r="C126" s="22"/>
      <c r="D126" s="158"/>
      <c r="E126" s="39"/>
      <c r="F126" s="32"/>
      <c r="G126" s="32"/>
    </row>
    <row r="127" spans="1:7" ht="48">
      <c r="A127" s="152"/>
      <c r="B127" s="105" t="s">
        <v>1642</v>
      </c>
      <c r="F127" s="32" t="str">
        <f t="shared" ref="F127" si="10">IF(D127="","",ROUND(D127*ROUND(E127,2),2))</f>
        <v/>
      </c>
      <c r="G127" s="32"/>
    </row>
    <row r="128" spans="1:7" ht="25.5">
      <c r="A128" s="152"/>
      <c r="B128" s="140" t="s">
        <v>1233</v>
      </c>
      <c r="C128" s="128"/>
      <c r="D128" s="128"/>
      <c r="E128" s="100"/>
      <c r="F128" s="128"/>
      <c r="G128" s="128"/>
    </row>
    <row r="129" spans="1:7" ht="13.5">
      <c r="A129" s="159"/>
      <c r="C129" s="22" t="s">
        <v>163</v>
      </c>
      <c r="D129" s="125">
        <v>27</v>
      </c>
      <c r="F129" s="32">
        <f>IF(D129="","",ROUND(D129*ROUND(E129,2),2))</f>
        <v>0</v>
      </c>
      <c r="G129" s="32"/>
    </row>
    <row r="130" spans="1:7">
      <c r="A130" s="152"/>
      <c r="F130" s="17"/>
      <c r="G130" s="17"/>
    </row>
    <row r="131" spans="1:7" ht="24">
      <c r="A131" s="152">
        <f>A124+1</f>
        <v>11</v>
      </c>
      <c r="B131" s="140" t="s">
        <v>528</v>
      </c>
      <c r="F131" s="32" t="str">
        <f t="shared" ref="F131:F134" si="11">IF(D131="","",ROUND(D131*ROUND(E131,2),2))</f>
        <v/>
      </c>
      <c r="G131" s="32"/>
    </row>
    <row r="132" spans="1:7" ht="48">
      <c r="A132" s="152"/>
      <c r="B132" s="140" t="s">
        <v>529</v>
      </c>
      <c r="F132" s="32" t="str">
        <f t="shared" si="11"/>
        <v/>
      </c>
      <c r="G132" s="32"/>
    </row>
    <row r="133" spans="1:7">
      <c r="A133" s="152"/>
      <c r="B133" s="140" t="s">
        <v>1056</v>
      </c>
      <c r="F133" s="32"/>
      <c r="G133" s="32"/>
    </row>
    <row r="134" spans="1:7" ht="13.5">
      <c r="A134" s="160"/>
      <c r="B134" s="140" t="s">
        <v>1218</v>
      </c>
      <c r="C134" s="22" t="s">
        <v>164</v>
      </c>
      <c r="D134" s="158">
        <v>3</v>
      </c>
      <c r="E134" s="39"/>
      <c r="F134" s="32">
        <f t="shared" si="11"/>
        <v>0</v>
      </c>
      <c r="G134" s="32"/>
    </row>
    <row r="135" spans="1:7">
      <c r="A135" s="160"/>
      <c r="C135" s="22"/>
      <c r="D135" s="158"/>
      <c r="E135" s="39"/>
      <c r="F135" s="32"/>
      <c r="G135" s="32"/>
    </row>
    <row r="136" spans="1:7" ht="24">
      <c r="A136" s="152">
        <f>A131+1</f>
        <v>12</v>
      </c>
      <c r="B136" s="140" t="s">
        <v>1239</v>
      </c>
      <c r="F136" s="32" t="str">
        <f t="shared" ref="F136:F137" si="12">IF(D136="","",ROUND(D136*ROUND(E136,2),2))</f>
        <v/>
      </c>
      <c r="G136" s="32"/>
    </row>
    <row r="137" spans="1:7" ht="48">
      <c r="A137" s="152"/>
      <c r="B137" s="140" t="s">
        <v>529</v>
      </c>
      <c r="F137" s="32" t="str">
        <f t="shared" si="12"/>
        <v/>
      </c>
      <c r="G137" s="32"/>
    </row>
    <row r="138" spans="1:7" ht="13.5">
      <c r="A138" s="152"/>
      <c r="B138" s="140" t="s">
        <v>1056</v>
      </c>
      <c r="C138" s="22" t="s">
        <v>164</v>
      </c>
      <c r="D138" s="158">
        <v>10</v>
      </c>
      <c r="E138" s="39"/>
      <c r="F138" s="32">
        <f t="shared" ref="F138" si="13">IF(D138="","",ROUND(D138*ROUND(E138,2),2))</f>
        <v>0</v>
      </c>
      <c r="G138" s="32"/>
    </row>
    <row r="139" spans="1:7">
      <c r="A139" s="160"/>
      <c r="C139" s="22"/>
      <c r="D139" s="158"/>
      <c r="E139" s="39"/>
      <c r="F139" s="32"/>
      <c r="G139" s="32"/>
    </row>
    <row r="140" spans="1:7" ht="24">
      <c r="A140" s="152">
        <f>A136+1</f>
        <v>13</v>
      </c>
      <c r="B140" s="140" t="s">
        <v>1240</v>
      </c>
      <c r="F140" s="32" t="str">
        <f t="shared" ref="F140:F141" si="14">IF(D140="","",ROUND(D140*ROUND(E140,2),2))</f>
        <v/>
      </c>
      <c r="G140" s="32"/>
    </row>
    <row r="141" spans="1:7" ht="48">
      <c r="A141" s="152"/>
      <c r="B141" s="140" t="s">
        <v>529</v>
      </c>
      <c r="F141" s="32" t="str">
        <f t="shared" si="14"/>
        <v/>
      </c>
      <c r="G141" s="32"/>
    </row>
    <row r="142" spans="1:7" ht="13.5">
      <c r="A142" s="152"/>
      <c r="B142" s="140" t="s">
        <v>1056</v>
      </c>
      <c r="C142" s="22" t="s">
        <v>164</v>
      </c>
      <c r="D142" s="158">
        <v>10</v>
      </c>
      <c r="E142" s="39"/>
      <c r="F142" s="32">
        <f t="shared" ref="F142" si="15">IF(D142="","",ROUND(D142*ROUND(E142,2),2))</f>
        <v>0</v>
      </c>
      <c r="G142" s="32"/>
    </row>
    <row r="143" spans="1:7">
      <c r="A143" s="152"/>
      <c r="F143" s="17"/>
      <c r="G143" s="17"/>
    </row>
    <row r="144" spans="1:7">
      <c r="A144" s="152">
        <f>A140+1</f>
        <v>14</v>
      </c>
      <c r="B144" s="134" t="s">
        <v>524</v>
      </c>
      <c r="F144" s="17" t="str">
        <f t="shared" si="0"/>
        <v/>
      </c>
      <c r="G144" s="17"/>
    </row>
    <row r="145" spans="1:10" s="127" customFormat="1" ht="24">
      <c r="A145" s="161"/>
      <c r="B145" s="134" t="s">
        <v>525</v>
      </c>
      <c r="C145" s="145"/>
      <c r="D145" s="158"/>
      <c r="E145" s="39"/>
      <c r="F145" s="17" t="str">
        <f t="shared" si="0"/>
        <v/>
      </c>
      <c r="G145" s="17"/>
      <c r="H145" s="162"/>
      <c r="I145" s="163"/>
      <c r="J145" s="770"/>
    </row>
    <row r="146" spans="1:10" s="127" customFormat="1" ht="48">
      <c r="A146" s="161"/>
      <c r="B146" s="140" t="s">
        <v>529</v>
      </c>
      <c r="C146" s="145"/>
      <c r="D146" s="164"/>
      <c r="E146" s="39"/>
      <c r="F146" s="17" t="str">
        <f t="shared" si="0"/>
        <v/>
      </c>
      <c r="G146" s="17"/>
      <c r="H146" s="162"/>
      <c r="I146" s="163"/>
      <c r="J146" s="770"/>
    </row>
    <row r="147" spans="1:10" s="127" customFormat="1">
      <c r="A147" s="165">
        <v>1</v>
      </c>
      <c r="B147" s="134" t="s">
        <v>1224</v>
      </c>
      <c r="C147" s="145" t="s">
        <v>35</v>
      </c>
      <c r="D147" s="125">
        <v>2</v>
      </c>
      <c r="E147" s="39"/>
      <c r="F147" s="17">
        <f t="shared" si="0"/>
        <v>0</v>
      </c>
      <c r="G147" s="17"/>
      <c r="H147" s="162"/>
      <c r="I147" s="163"/>
      <c r="J147" s="770"/>
    </row>
    <row r="148" spans="1:10">
      <c r="A148" s="165">
        <f>A147+1</f>
        <v>2</v>
      </c>
      <c r="B148" s="140" t="s">
        <v>1225</v>
      </c>
      <c r="C148" s="124" t="s">
        <v>35</v>
      </c>
      <c r="D148" s="125">
        <v>1</v>
      </c>
      <c r="F148" s="17">
        <f t="shared" si="0"/>
        <v>0</v>
      </c>
      <c r="G148" s="17"/>
    </row>
    <row r="149" spans="1:10">
      <c r="A149" s="165">
        <f>A148+1</f>
        <v>3</v>
      </c>
      <c r="B149" s="140" t="s">
        <v>1226</v>
      </c>
      <c r="C149" s="124" t="s">
        <v>35</v>
      </c>
      <c r="D149" s="125">
        <v>3</v>
      </c>
      <c r="F149" s="17">
        <f t="shared" si="0"/>
        <v>0</v>
      </c>
      <c r="G149" s="17"/>
    </row>
    <row r="150" spans="1:10">
      <c r="A150" s="165">
        <f>A149+1</f>
        <v>4</v>
      </c>
      <c r="B150" s="140" t="s">
        <v>1227</v>
      </c>
      <c r="C150" s="124" t="s">
        <v>35</v>
      </c>
      <c r="D150" s="125">
        <v>1</v>
      </c>
      <c r="F150" s="17">
        <f t="shared" si="0"/>
        <v>0</v>
      </c>
      <c r="G150" s="17"/>
    </row>
    <row r="151" spans="1:10">
      <c r="A151" s="165">
        <f>A150+1</f>
        <v>5</v>
      </c>
      <c r="B151" s="140" t="s">
        <v>1228</v>
      </c>
      <c r="C151" s="124" t="s">
        <v>35</v>
      </c>
      <c r="D151" s="125">
        <v>1</v>
      </c>
      <c r="F151" s="17">
        <f t="shared" si="0"/>
        <v>0</v>
      </c>
      <c r="G151" s="17"/>
    </row>
    <row r="152" spans="1:10">
      <c r="A152" s="166"/>
      <c r="F152" s="17" t="str">
        <f t="shared" si="0"/>
        <v/>
      </c>
      <c r="G152" s="17"/>
    </row>
    <row r="153" spans="1:10" ht="24">
      <c r="A153" s="152">
        <f>A144+1</f>
        <v>15</v>
      </c>
      <c r="B153" s="134" t="s">
        <v>591</v>
      </c>
      <c r="F153" s="17" t="str">
        <f t="shared" si="0"/>
        <v/>
      </c>
      <c r="G153" s="17"/>
    </row>
    <row r="154" spans="1:10" s="127" customFormat="1" ht="24">
      <c r="A154" s="161"/>
      <c r="B154" s="134" t="s">
        <v>525</v>
      </c>
      <c r="C154" s="145"/>
      <c r="D154" s="158"/>
      <c r="E154" s="39"/>
      <c r="F154" s="17" t="str">
        <f t="shared" si="0"/>
        <v/>
      </c>
      <c r="G154" s="17"/>
      <c r="H154" s="162"/>
      <c r="I154" s="163"/>
      <c r="J154" s="770"/>
    </row>
    <row r="155" spans="1:10" s="127" customFormat="1" ht="36">
      <c r="A155" s="161"/>
      <c r="B155" s="134" t="s">
        <v>1701</v>
      </c>
      <c r="C155" s="145"/>
      <c r="D155" s="164"/>
      <c r="E155" s="39"/>
      <c r="F155" s="17" t="str">
        <f t="shared" si="0"/>
        <v/>
      </c>
      <c r="G155" s="17"/>
      <c r="H155" s="162"/>
      <c r="I155" s="163"/>
      <c r="J155" s="770"/>
    </row>
    <row r="156" spans="1:10">
      <c r="A156" s="167">
        <v>1</v>
      </c>
      <c r="B156" s="140" t="s">
        <v>1222</v>
      </c>
      <c r="C156" s="124" t="s">
        <v>35</v>
      </c>
      <c r="D156" s="125">
        <v>1</v>
      </c>
      <c r="F156" s="17">
        <f t="shared" si="0"/>
        <v>0</v>
      </c>
      <c r="G156" s="17"/>
    </row>
    <row r="157" spans="1:10">
      <c r="A157" s="167">
        <f>A156+1</f>
        <v>2</v>
      </c>
      <c r="B157" s="140" t="s">
        <v>1223</v>
      </c>
      <c r="C157" s="124" t="s">
        <v>35</v>
      </c>
      <c r="D157" s="125">
        <v>1</v>
      </c>
      <c r="F157" s="17">
        <f t="shared" si="0"/>
        <v>0</v>
      </c>
      <c r="G157" s="17"/>
    </row>
    <row r="158" spans="1:10" ht="10.5" customHeight="1">
      <c r="A158" s="167">
        <f>A157+1</f>
        <v>3</v>
      </c>
      <c r="B158" s="140" t="s">
        <v>1221</v>
      </c>
      <c r="C158" s="124" t="s">
        <v>35</v>
      </c>
      <c r="D158" s="125">
        <v>2</v>
      </c>
      <c r="F158" s="17">
        <f t="shared" si="0"/>
        <v>0</v>
      </c>
      <c r="G158" s="17"/>
    </row>
    <row r="159" spans="1:10">
      <c r="A159" s="168"/>
      <c r="F159" s="17" t="str">
        <f t="shared" si="0"/>
        <v/>
      </c>
      <c r="G159" s="17"/>
    </row>
    <row r="160" spans="1:10" ht="24">
      <c r="A160" s="152">
        <f>A153+1</f>
        <v>16</v>
      </c>
      <c r="B160" s="140" t="s">
        <v>1057</v>
      </c>
      <c r="F160" s="17" t="str">
        <f t="shared" si="0"/>
        <v/>
      </c>
      <c r="G160" s="17"/>
    </row>
    <row r="161" spans="1:21" ht="13.5">
      <c r="A161" s="152"/>
      <c r="B161" s="140" t="s">
        <v>72</v>
      </c>
      <c r="C161" s="22" t="s">
        <v>164</v>
      </c>
      <c r="D161" s="125">
        <v>58</v>
      </c>
      <c r="F161" s="17">
        <f t="shared" si="0"/>
        <v>0</v>
      </c>
      <c r="G161" s="17"/>
    </row>
    <row r="162" spans="1:21">
      <c r="A162" s="152"/>
      <c r="C162" s="22"/>
      <c r="F162" s="17" t="str">
        <f t="shared" si="0"/>
        <v/>
      </c>
      <c r="G162" s="17"/>
    </row>
    <row r="163" spans="1:21" ht="24">
      <c r="A163" s="65">
        <f>A160+1</f>
        <v>17</v>
      </c>
      <c r="B163" s="134" t="s">
        <v>1766</v>
      </c>
      <c r="C163" s="22"/>
      <c r="D163" s="153"/>
      <c r="E163" s="103"/>
      <c r="F163" s="17" t="str">
        <f t="shared" si="0"/>
        <v/>
      </c>
      <c r="G163" s="17"/>
      <c r="H163" s="154"/>
      <c r="U163" s="127"/>
    </row>
    <row r="164" spans="1:21" ht="24">
      <c r="A164" s="65"/>
      <c r="B164" s="134" t="s">
        <v>1230</v>
      </c>
      <c r="C164" s="22"/>
      <c r="D164" s="153"/>
      <c r="E164" s="103"/>
      <c r="F164" s="17" t="str">
        <f t="shared" si="0"/>
        <v/>
      </c>
      <c r="G164" s="17"/>
      <c r="H164" s="154"/>
      <c r="U164" s="127"/>
    </row>
    <row r="165" spans="1:21" ht="36">
      <c r="A165" s="65"/>
      <c r="B165" s="134" t="s">
        <v>1702</v>
      </c>
      <c r="C165" s="128"/>
      <c r="D165" s="169"/>
      <c r="E165" s="100"/>
      <c r="F165" s="17" t="str">
        <f t="shared" si="0"/>
        <v/>
      </c>
      <c r="G165" s="17"/>
      <c r="H165" s="154"/>
      <c r="U165" s="127"/>
    </row>
    <row r="166" spans="1:21" ht="13.5">
      <c r="A166" s="65"/>
      <c r="B166" s="134" t="s">
        <v>1199</v>
      </c>
      <c r="C166" s="124" t="s">
        <v>162</v>
      </c>
      <c r="D166" s="153">
        <v>6.5</v>
      </c>
      <c r="E166" s="103"/>
      <c r="F166" s="17">
        <f t="shared" si="0"/>
        <v>0</v>
      </c>
      <c r="G166" s="17"/>
      <c r="H166" s="154"/>
      <c r="U166" s="127"/>
    </row>
    <row r="167" spans="1:21">
      <c r="A167" s="65"/>
      <c r="B167" s="134"/>
      <c r="D167" s="153"/>
      <c r="E167" s="103"/>
      <c r="F167" s="104"/>
      <c r="G167" s="104"/>
      <c r="H167" s="154"/>
      <c r="U167" s="127"/>
    </row>
    <row r="168" spans="1:21" ht="24">
      <c r="A168" s="65">
        <f>A163+1</f>
        <v>18</v>
      </c>
      <c r="B168" s="134" t="s">
        <v>1231</v>
      </c>
      <c r="F168" s="17" t="str">
        <f t="shared" si="0"/>
        <v/>
      </c>
      <c r="G168" s="17"/>
      <c r="H168" s="154"/>
      <c r="U168" s="127"/>
    </row>
    <row r="169" spans="1:21" ht="36">
      <c r="A169" s="106"/>
      <c r="B169" s="134" t="s">
        <v>1214</v>
      </c>
      <c r="F169" s="17"/>
      <c r="G169" s="17"/>
      <c r="H169" s="154"/>
      <c r="U169" s="127"/>
    </row>
    <row r="170" spans="1:21" ht="60">
      <c r="A170" s="106"/>
      <c r="B170" s="134" t="s">
        <v>1215</v>
      </c>
      <c r="F170" s="17"/>
      <c r="G170" s="17"/>
      <c r="H170" s="154"/>
      <c r="U170" s="127"/>
    </row>
    <row r="171" spans="1:21" ht="48">
      <c r="A171" s="106"/>
      <c r="B171" s="134" t="s">
        <v>529</v>
      </c>
      <c r="F171" s="17"/>
      <c r="G171" s="17"/>
      <c r="H171" s="154"/>
      <c r="U171" s="127"/>
    </row>
    <row r="172" spans="1:21" ht="13.5">
      <c r="A172" s="106"/>
      <c r="B172" s="134"/>
      <c r="C172" s="124" t="s">
        <v>162</v>
      </c>
      <c r="D172" s="125">
        <v>4.5</v>
      </c>
      <c r="F172" s="17">
        <f t="shared" si="0"/>
        <v>0</v>
      </c>
      <c r="G172" s="17"/>
      <c r="H172" s="154"/>
      <c r="U172" s="127"/>
    </row>
    <row r="173" spans="1:21">
      <c r="A173" s="152"/>
      <c r="F173" s="17" t="str">
        <f t="shared" si="0"/>
        <v/>
      </c>
      <c r="G173" s="17"/>
    </row>
    <row r="174" spans="1:21">
      <c r="A174" s="147" t="str">
        <f>A62</f>
        <v>1.0</v>
      </c>
      <c r="B174" s="170" t="str">
        <f>B62&amp;" UKUPNO:"</f>
        <v>PRIPRENI RADOVI, DEMONTAŽE I RUŠENJA UKUPNO:</v>
      </c>
      <c r="C174" s="171"/>
      <c r="D174" s="172"/>
      <c r="E174" s="24"/>
      <c r="F174" s="107">
        <f>SUM(F66:F173)</f>
        <v>0</v>
      </c>
      <c r="G174" s="728"/>
    </row>
    <row r="175" spans="1:21">
      <c r="F175" s="17"/>
      <c r="G175" s="17"/>
    </row>
    <row r="176" spans="1:21">
      <c r="A176" s="173" t="s">
        <v>252</v>
      </c>
      <c r="B176" s="148" t="s">
        <v>14</v>
      </c>
      <c r="C176" s="149"/>
      <c r="D176" s="150"/>
      <c r="E176" s="25"/>
      <c r="F176" s="108"/>
      <c r="G176" s="104"/>
    </row>
    <row r="177" spans="1:21">
      <c r="A177" s="174"/>
      <c r="F177" s="17" t="str">
        <f t="shared" si="0"/>
        <v/>
      </c>
      <c r="G177" s="17"/>
    </row>
    <row r="178" spans="1:21" ht="36">
      <c r="A178" s="174"/>
      <c r="B178" s="140" t="s">
        <v>188</v>
      </c>
      <c r="F178" s="17" t="str">
        <f t="shared" si="0"/>
        <v/>
      </c>
      <c r="G178" s="17"/>
    </row>
    <row r="179" spans="1:21" ht="36">
      <c r="A179" s="174"/>
      <c r="B179" s="140" t="s">
        <v>189</v>
      </c>
      <c r="F179" s="17" t="str">
        <f t="shared" si="0"/>
        <v/>
      </c>
      <c r="G179" s="17"/>
    </row>
    <row r="180" spans="1:21" ht="36">
      <c r="A180" s="174"/>
      <c r="B180" s="140" t="s">
        <v>36</v>
      </c>
      <c r="F180" s="17" t="str">
        <f t="shared" ref="F180:F213" si="16">IF(D180="","",ROUND(D180*ROUND(E180,2),2))</f>
        <v/>
      </c>
      <c r="G180" s="17"/>
    </row>
    <row r="181" spans="1:21">
      <c r="A181" s="174"/>
      <c r="F181" s="17"/>
      <c r="G181" s="17"/>
    </row>
    <row r="182" spans="1:21" ht="48">
      <c r="A182" s="174"/>
      <c r="B182" s="140" t="s">
        <v>1767</v>
      </c>
      <c r="F182" s="17"/>
      <c r="G182" s="17"/>
    </row>
    <row r="183" spans="1:21">
      <c r="A183" s="174"/>
      <c r="F183" s="17" t="str">
        <f t="shared" si="16"/>
        <v/>
      </c>
      <c r="G183" s="17"/>
    </row>
    <row r="184" spans="1:21">
      <c r="A184" s="151">
        <f>1</f>
        <v>1</v>
      </c>
      <c r="B184" s="140" t="s">
        <v>1768</v>
      </c>
      <c r="H184" s="175"/>
      <c r="U184" s="127"/>
    </row>
    <row r="185" spans="1:21" ht="36">
      <c r="A185" s="151"/>
      <c r="B185" s="140" t="s">
        <v>1769</v>
      </c>
      <c r="H185" s="175"/>
      <c r="U185" s="127"/>
    </row>
    <row r="186" spans="1:21" ht="24">
      <c r="A186" s="151"/>
      <c r="B186" s="140" t="s">
        <v>172</v>
      </c>
      <c r="H186" s="175"/>
      <c r="U186" s="127"/>
    </row>
    <row r="187" spans="1:21" ht="24">
      <c r="A187" s="151"/>
      <c r="B187" s="140" t="s">
        <v>1772</v>
      </c>
      <c r="H187" s="175"/>
      <c r="U187" s="127"/>
    </row>
    <row r="188" spans="1:21" ht="48">
      <c r="A188" s="151"/>
      <c r="B188" s="140" t="s">
        <v>1703</v>
      </c>
      <c r="H188" s="175"/>
      <c r="U188" s="127"/>
    </row>
    <row r="189" spans="1:21" ht="13.5">
      <c r="A189" s="176"/>
      <c r="B189" s="140" t="s">
        <v>1101</v>
      </c>
      <c r="F189" s="17"/>
      <c r="G189" s="17"/>
      <c r="H189" s="175"/>
      <c r="U189" s="127"/>
    </row>
    <row r="190" spans="1:21" ht="13.5">
      <c r="A190" s="177">
        <v>1</v>
      </c>
      <c r="B190" s="140" t="s">
        <v>249</v>
      </c>
      <c r="C190" s="124" t="s">
        <v>162</v>
      </c>
      <c r="D190" s="125">
        <v>100</v>
      </c>
      <c r="F190" s="17">
        <f t="shared" ref="F190:F191" si="17">IF(D190="","",ROUND(D190*ROUND(E190,2),2))</f>
        <v>0</v>
      </c>
      <c r="G190" s="17"/>
    </row>
    <row r="191" spans="1:21" ht="13.5">
      <c r="A191" s="177">
        <v>2</v>
      </c>
      <c r="B191" s="140" t="s">
        <v>1770</v>
      </c>
      <c r="C191" s="124" t="s">
        <v>162</v>
      </c>
      <c r="D191" s="125">
        <v>19</v>
      </c>
      <c r="F191" s="17">
        <f t="shared" si="17"/>
        <v>0</v>
      </c>
      <c r="G191" s="17"/>
    </row>
    <row r="192" spans="1:21" ht="13.5">
      <c r="A192" s="177">
        <v>3</v>
      </c>
      <c r="B192" s="140" t="s">
        <v>1771</v>
      </c>
      <c r="C192" s="124" t="s">
        <v>162</v>
      </c>
      <c r="D192" s="125">
        <v>5</v>
      </c>
      <c r="F192" s="17">
        <f t="shared" ref="F192" si="18">IF(D192="","",ROUND(D192*ROUND(E192,2),2))</f>
        <v>0</v>
      </c>
      <c r="G192" s="17"/>
    </row>
    <row r="193" spans="1:21">
      <c r="A193" s="174"/>
      <c r="F193" s="17"/>
      <c r="G193" s="17"/>
    </row>
    <row r="194" spans="1:21">
      <c r="A194" s="151">
        <f>A184+1</f>
        <v>2</v>
      </c>
      <c r="B194" s="140" t="s">
        <v>190</v>
      </c>
      <c r="F194" s="17" t="str">
        <f t="shared" si="16"/>
        <v/>
      </c>
      <c r="G194" s="17"/>
    </row>
    <row r="195" spans="1:21" ht="36">
      <c r="A195" s="151"/>
      <c r="B195" s="140" t="s">
        <v>776</v>
      </c>
      <c r="F195" s="17" t="str">
        <f t="shared" si="16"/>
        <v/>
      </c>
      <c r="G195" s="17"/>
    </row>
    <row r="196" spans="1:21" ht="24">
      <c r="A196" s="151"/>
      <c r="B196" s="140" t="s">
        <v>203</v>
      </c>
      <c r="F196" s="17" t="str">
        <f t="shared" si="16"/>
        <v/>
      </c>
      <c r="G196" s="17"/>
    </row>
    <row r="197" spans="1:21" ht="24">
      <c r="A197" s="151"/>
      <c r="B197" s="140" t="s">
        <v>1772</v>
      </c>
      <c r="H197" s="175"/>
      <c r="U197" s="127"/>
    </row>
    <row r="198" spans="1:21" ht="25.5">
      <c r="A198" s="151"/>
      <c r="B198" s="140" t="s">
        <v>191</v>
      </c>
      <c r="F198" s="17" t="str">
        <f t="shared" si="16"/>
        <v/>
      </c>
      <c r="G198" s="17"/>
    </row>
    <row r="199" spans="1:21" ht="48">
      <c r="A199" s="151"/>
      <c r="B199" s="140" t="s">
        <v>1703</v>
      </c>
      <c r="F199" s="17" t="str">
        <f t="shared" si="16"/>
        <v/>
      </c>
      <c r="G199" s="17"/>
    </row>
    <row r="200" spans="1:21" ht="13.5">
      <c r="A200" s="178">
        <v>1</v>
      </c>
      <c r="B200" s="140" t="s">
        <v>249</v>
      </c>
      <c r="C200" s="124" t="s">
        <v>162</v>
      </c>
      <c r="D200" s="125">
        <v>145</v>
      </c>
      <c r="F200" s="17">
        <f t="shared" si="16"/>
        <v>0</v>
      </c>
      <c r="G200" s="17"/>
    </row>
    <row r="201" spans="1:21" ht="13.5">
      <c r="A201" s="178">
        <v>2</v>
      </c>
      <c r="B201" s="140" t="s">
        <v>250</v>
      </c>
      <c r="C201" s="124" t="s">
        <v>162</v>
      </c>
      <c r="D201" s="125">
        <f>285-D200</f>
        <v>140</v>
      </c>
      <c r="F201" s="17">
        <f t="shared" si="16"/>
        <v>0</v>
      </c>
      <c r="G201" s="17"/>
    </row>
    <row r="202" spans="1:21">
      <c r="A202" s="151"/>
      <c r="F202" s="17" t="str">
        <f t="shared" si="16"/>
        <v/>
      </c>
      <c r="G202" s="17"/>
    </row>
    <row r="203" spans="1:21" ht="108">
      <c r="A203" s="151">
        <f>A194+1</f>
        <v>3</v>
      </c>
      <c r="B203" s="140" t="s">
        <v>238</v>
      </c>
      <c r="F203" s="17" t="str">
        <f t="shared" si="16"/>
        <v/>
      </c>
      <c r="G203" s="17"/>
    </row>
    <row r="204" spans="1:21" ht="13.5">
      <c r="A204" s="179">
        <v>1</v>
      </c>
      <c r="B204" s="140" t="s">
        <v>98</v>
      </c>
      <c r="C204" s="124" t="s">
        <v>162</v>
      </c>
      <c r="D204" s="125">
        <v>76</v>
      </c>
      <c r="F204" s="17">
        <f t="shared" si="16"/>
        <v>0</v>
      </c>
      <c r="G204" s="17"/>
    </row>
    <row r="205" spans="1:21" ht="13.5">
      <c r="A205" s="179">
        <v>2</v>
      </c>
      <c r="B205" s="140" t="s">
        <v>76</v>
      </c>
      <c r="C205" s="22" t="s">
        <v>163</v>
      </c>
      <c r="D205" s="125">
        <v>253</v>
      </c>
      <c r="F205" s="17">
        <f t="shared" si="16"/>
        <v>0</v>
      </c>
      <c r="G205" s="17"/>
    </row>
    <row r="206" spans="1:21" ht="13.5">
      <c r="A206" s="179">
        <v>3</v>
      </c>
      <c r="B206" s="140" t="s">
        <v>113</v>
      </c>
      <c r="C206" s="22" t="s">
        <v>163</v>
      </c>
      <c r="D206" s="125">
        <v>253</v>
      </c>
      <c r="F206" s="17">
        <f t="shared" si="16"/>
        <v>0</v>
      </c>
      <c r="G206" s="17"/>
    </row>
    <row r="207" spans="1:21">
      <c r="A207" s="178"/>
      <c r="C207" s="22"/>
      <c r="F207" s="17"/>
      <c r="G207" s="17"/>
    </row>
    <row r="208" spans="1:21">
      <c r="A208" s="151">
        <f>A203+1</f>
        <v>4</v>
      </c>
      <c r="B208" s="134" t="s">
        <v>1054</v>
      </c>
      <c r="F208" s="17" t="str">
        <f t="shared" ref="F208:F210" si="19">IF(D208="","",ROUND(D208*ROUND(E208,2),2))</f>
        <v/>
      </c>
      <c r="G208" s="17"/>
    </row>
    <row r="209" spans="1:7" ht="60">
      <c r="A209" s="151"/>
      <c r="B209" s="140" t="s">
        <v>1704</v>
      </c>
      <c r="F209" s="17"/>
      <c r="G209" s="17"/>
    </row>
    <row r="210" spans="1:7" ht="13.5">
      <c r="A210" s="151"/>
      <c r="C210" s="124" t="s">
        <v>860</v>
      </c>
      <c r="D210" s="125">
        <v>3</v>
      </c>
      <c r="F210" s="17">
        <f t="shared" si="19"/>
        <v>0</v>
      </c>
      <c r="G210" s="17"/>
    </row>
    <row r="211" spans="1:7">
      <c r="A211" s="151"/>
      <c r="F211" s="17" t="str">
        <f t="shared" si="16"/>
        <v/>
      </c>
      <c r="G211" s="17"/>
    </row>
    <row r="212" spans="1:7" ht="60">
      <c r="A212" s="151">
        <f>A208+1</f>
        <v>5</v>
      </c>
      <c r="B212" s="140" t="s">
        <v>193</v>
      </c>
      <c r="F212" s="17" t="str">
        <f t="shared" si="16"/>
        <v/>
      </c>
      <c r="G212" s="17"/>
    </row>
    <row r="213" spans="1:7" ht="13.5">
      <c r="A213" s="151"/>
      <c r="B213" s="140" t="s">
        <v>192</v>
      </c>
      <c r="C213" s="124" t="s">
        <v>162</v>
      </c>
      <c r="D213" s="125">
        <v>210</v>
      </c>
      <c r="F213" s="17">
        <f t="shared" si="16"/>
        <v>0</v>
      </c>
      <c r="G213" s="17"/>
    </row>
    <row r="214" spans="1:7">
      <c r="A214" s="174"/>
      <c r="F214" s="17"/>
      <c r="G214" s="17"/>
    </row>
    <row r="215" spans="1:7">
      <c r="A215" s="173" t="str">
        <f>A176</f>
        <v>2.0</v>
      </c>
      <c r="B215" s="180" t="str">
        <f>B176&amp;" UKUPNO:"</f>
        <v>ZEMLJANI RADOVI UKUPNO:</v>
      </c>
      <c r="C215" s="171"/>
      <c r="D215" s="172"/>
      <c r="E215" s="25"/>
      <c r="F215" s="172">
        <f>SUM(F177:F214)</f>
        <v>0</v>
      </c>
      <c r="G215" s="137"/>
    </row>
    <row r="217" spans="1:7">
      <c r="A217" s="181" t="s">
        <v>253</v>
      </c>
      <c r="B217" s="148" t="s">
        <v>15</v>
      </c>
      <c r="C217" s="149"/>
      <c r="D217" s="150"/>
      <c r="E217" s="25"/>
      <c r="F217" s="150"/>
    </row>
    <row r="218" spans="1:7">
      <c r="A218" s="182"/>
    </row>
    <row r="219" spans="1:7" ht="60">
      <c r="A219" s="182"/>
      <c r="B219" s="140" t="s">
        <v>37</v>
      </c>
      <c r="F219" s="17" t="str">
        <f t="shared" ref="F219:F264" si="20">IF(D219="","",ROUND(D219*ROUND(E219,2),2))</f>
        <v/>
      </c>
      <c r="G219" s="17"/>
    </row>
    <row r="220" spans="1:7">
      <c r="A220" s="182"/>
      <c r="B220" s="140" t="s">
        <v>108</v>
      </c>
      <c r="C220" s="183"/>
      <c r="F220" s="17" t="str">
        <f t="shared" si="20"/>
        <v/>
      </c>
      <c r="G220" s="17"/>
    </row>
    <row r="221" spans="1:7" ht="24">
      <c r="A221" s="182"/>
      <c r="B221" s="140" t="s">
        <v>1773</v>
      </c>
      <c r="C221" s="183"/>
      <c r="F221" s="17"/>
      <c r="G221" s="17"/>
    </row>
    <row r="222" spans="1:7">
      <c r="A222" s="182"/>
      <c r="C222" s="183"/>
      <c r="F222" s="17" t="str">
        <f t="shared" si="20"/>
        <v/>
      </c>
      <c r="G222" s="17"/>
    </row>
    <row r="223" spans="1:7">
      <c r="A223" s="174">
        <f>1</f>
        <v>1</v>
      </c>
      <c r="B223" s="140" t="s">
        <v>530</v>
      </c>
      <c r="C223" s="183"/>
      <c r="F223" s="17" t="str">
        <f t="shared" si="20"/>
        <v/>
      </c>
      <c r="G223" s="17"/>
    </row>
    <row r="224" spans="1:7" ht="72">
      <c r="A224" s="182"/>
      <c r="B224" s="140" t="s">
        <v>1705</v>
      </c>
      <c r="C224" s="183"/>
      <c r="F224" s="17" t="str">
        <f t="shared" si="20"/>
        <v/>
      </c>
      <c r="G224" s="17"/>
    </row>
    <row r="225" spans="1:21" ht="13.5">
      <c r="A225" s="182"/>
      <c r="C225" s="124" t="s">
        <v>860</v>
      </c>
      <c r="D225" s="125">
        <v>54</v>
      </c>
      <c r="F225" s="17">
        <f t="shared" si="20"/>
        <v>0</v>
      </c>
      <c r="G225" s="17"/>
    </row>
    <row r="226" spans="1:21">
      <c r="A226" s="182"/>
      <c r="C226" s="183"/>
      <c r="F226" s="17" t="str">
        <f t="shared" si="20"/>
        <v/>
      </c>
      <c r="G226" s="17"/>
    </row>
    <row r="227" spans="1:21">
      <c r="A227" s="174">
        <f>A223+1</f>
        <v>2</v>
      </c>
      <c r="B227" s="140" t="s">
        <v>1102</v>
      </c>
      <c r="F227" s="17" t="str">
        <f t="shared" si="20"/>
        <v/>
      </c>
      <c r="G227" s="17"/>
    </row>
    <row r="228" spans="1:21" ht="48">
      <c r="A228" s="174"/>
      <c r="B228" s="140" t="s">
        <v>531</v>
      </c>
      <c r="F228" s="17" t="str">
        <f t="shared" si="20"/>
        <v/>
      </c>
      <c r="G228" s="17"/>
    </row>
    <row r="229" spans="1:21" ht="13.5">
      <c r="A229" s="184">
        <v>1</v>
      </c>
      <c r="B229" s="140" t="s">
        <v>16</v>
      </c>
      <c r="C229" s="124" t="s">
        <v>860</v>
      </c>
      <c r="D229" s="125">
        <v>70</v>
      </c>
      <c r="F229" s="17">
        <f t="shared" si="20"/>
        <v>0</v>
      </c>
      <c r="G229" s="17"/>
    </row>
    <row r="230" spans="1:21" ht="13.5">
      <c r="A230" s="184">
        <v>2</v>
      </c>
      <c r="B230" s="140" t="s">
        <v>18</v>
      </c>
      <c r="C230" s="22" t="s">
        <v>849</v>
      </c>
      <c r="D230" s="125">
        <v>221</v>
      </c>
      <c r="F230" s="17">
        <f t="shared" si="20"/>
        <v>0</v>
      </c>
      <c r="G230" s="17"/>
    </row>
    <row r="231" spans="1:21">
      <c r="A231" s="185"/>
      <c r="C231" s="22"/>
      <c r="F231" s="17"/>
      <c r="G231" s="17"/>
    </row>
    <row r="232" spans="1:21">
      <c r="A232" s="174">
        <f>A227+1</f>
        <v>3</v>
      </c>
      <c r="B232" s="140" t="s">
        <v>566</v>
      </c>
      <c r="F232" s="17" t="str">
        <f t="shared" ref="F232:F237" si="21">IF(D232="","",ROUND(D232*ROUND(E232,2),2))</f>
        <v/>
      </c>
      <c r="G232" s="17"/>
    </row>
    <row r="233" spans="1:21" ht="60">
      <c r="A233" s="174"/>
      <c r="B233" s="140" t="s">
        <v>1774</v>
      </c>
      <c r="F233" s="17" t="str">
        <f t="shared" si="21"/>
        <v/>
      </c>
      <c r="G233" s="17"/>
    </row>
    <row r="234" spans="1:21" ht="24">
      <c r="A234" s="186"/>
      <c r="B234" s="140" t="s">
        <v>1706</v>
      </c>
      <c r="F234" s="17" t="str">
        <f t="shared" si="21"/>
        <v/>
      </c>
      <c r="G234" s="17"/>
      <c r="U234" s="127"/>
    </row>
    <row r="235" spans="1:21" ht="13.5">
      <c r="A235" s="187">
        <v>1</v>
      </c>
      <c r="B235" s="140" t="s">
        <v>16</v>
      </c>
      <c r="C235" s="124" t="s">
        <v>860</v>
      </c>
      <c r="D235" s="125">
        <v>3.5</v>
      </c>
      <c r="F235" s="17">
        <f t="shared" si="21"/>
        <v>0</v>
      </c>
      <c r="G235" s="17"/>
    </row>
    <row r="236" spans="1:21" ht="13.5">
      <c r="A236" s="187">
        <v>2</v>
      </c>
      <c r="B236" s="140" t="s">
        <v>18</v>
      </c>
      <c r="C236" s="22" t="s">
        <v>849</v>
      </c>
      <c r="D236" s="125">
        <v>8</v>
      </c>
      <c r="F236" s="17">
        <f t="shared" si="21"/>
        <v>0</v>
      </c>
      <c r="G236" s="17"/>
    </row>
    <row r="237" spans="1:21" ht="13.5">
      <c r="A237" s="187">
        <v>3</v>
      </c>
      <c r="B237" s="140" t="s">
        <v>567</v>
      </c>
      <c r="C237" s="22" t="s">
        <v>863</v>
      </c>
      <c r="D237" s="125">
        <v>10</v>
      </c>
      <c r="F237" s="17">
        <f t="shared" si="21"/>
        <v>0</v>
      </c>
      <c r="G237" s="17"/>
      <c r="U237" s="127"/>
    </row>
    <row r="238" spans="1:21">
      <c r="A238" s="185"/>
      <c r="C238" s="22"/>
      <c r="F238" s="17"/>
      <c r="G238" s="17"/>
    </row>
    <row r="239" spans="1:21">
      <c r="A239" s="174">
        <f>A232+1</f>
        <v>4</v>
      </c>
      <c r="B239" s="140" t="s">
        <v>570</v>
      </c>
      <c r="F239" s="17" t="str">
        <f t="shared" ref="F239:F244" si="22">IF(D239="","",ROUND(D239*ROUND(E239,2),2))</f>
        <v/>
      </c>
      <c r="G239" s="17"/>
    </row>
    <row r="240" spans="1:21" ht="60">
      <c r="A240" s="174"/>
      <c r="B240" s="140" t="s">
        <v>1775</v>
      </c>
      <c r="F240" s="17" t="str">
        <f t="shared" si="22"/>
        <v/>
      </c>
      <c r="G240" s="17"/>
    </row>
    <row r="241" spans="1:21" ht="24">
      <c r="A241" s="174"/>
      <c r="B241" s="140" t="s">
        <v>568</v>
      </c>
      <c r="F241" s="17" t="str">
        <f t="shared" si="22"/>
        <v/>
      </c>
      <c r="G241" s="17"/>
    </row>
    <row r="242" spans="1:21" ht="13.5">
      <c r="A242" s="185">
        <v>1</v>
      </c>
      <c r="B242" s="140" t="s">
        <v>16</v>
      </c>
      <c r="C242" s="124" t="s">
        <v>860</v>
      </c>
      <c r="D242" s="125">
        <v>3</v>
      </c>
      <c r="F242" s="17">
        <f t="shared" si="22"/>
        <v>0</v>
      </c>
      <c r="G242" s="17"/>
    </row>
    <row r="243" spans="1:21" ht="13.5">
      <c r="A243" s="185">
        <v>2</v>
      </c>
      <c r="B243" s="140" t="s">
        <v>18</v>
      </c>
      <c r="C243" s="22" t="s">
        <v>849</v>
      </c>
      <c r="D243" s="125">
        <v>8</v>
      </c>
      <c r="F243" s="17">
        <f t="shared" si="22"/>
        <v>0</v>
      </c>
      <c r="G243" s="17"/>
    </row>
    <row r="244" spans="1:21" ht="13.5">
      <c r="A244" s="185">
        <v>3</v>
      </c>
      <c r="B244" s="140" t="s">
        <v>567</v>
      </c>
      <c r="C244" s="22" t="s">
        <v>863</v>
      </c>
      <c r="D244" s="125">
        <v>10</v>
      </c>
      <c r="F244" s="17">
        <f t="shared" si="22"/>
        <v>0</v>
      </c>
      <c r="G244" s="17"/>
      <c r="U244" s="127"/>
    </row>
    <row r="245" spans="1:21">
      <c r="A245" s="174"/>
      <c r="F245" s="17" t="str">
        <f t="shared" si="20"/>
        <v/>
      </c>
      <c r="G245" s="17"/>
    </row>
    <row r="246" spans="1:21">
      <c r="A246" s="174">
        <f>A239+1</f>
        <v>5</v>
      </c>
      <c r="B246" s="140" t="s">
        <v>204</v>
      </c>
      <c r="F246" s="17" t="str">
        <f t="shared" si="20"/>
        <v/>
      </c>
      <c r="G246" s="17"/>
    </row>
    <row r="247" spans="1:21" ht="60">
      <c r="A247" s="174"/>
      <c r="B247" s="140" t="s">
        <v>1707</v>
      </c>
      <c r="F247" s="17" t="str">
        <f t="shared" si="20"/>
        <v/>
      </c>
      <c r="G247" s="17"/>
    </row>
    <row r="248" spans="1:21" ht="13.5">
      <c r="A248" s="188">
        <v>1</v>
      </c>
      <c r="B248" s="140" t="s">
        <v>16</v>
      </c>
      <c r="C248" s="124" t="s">
        <v>860</v>
      </c>
      <c r="D248" s="125">
        <v>31</v>
      </c>
      <c r="F248" s="17">
        <f t="shared" si="20"/>
        <v>0</v>
      </c>
      <c r="G248" s="17"/>
    </row>
    <row r="249" spans="1:21" ht="13.5">
      <c r="A249" s="188">
        <v>2</v>
      </c>
      <c r="B249" s="140" t="s">
        <v>18</v>
      </c>
      <c r="C249" s="22" t="s">
        <v>849</v>
      </c>
      <c r="D249" s="125">
        <v>237</v>
      </c>
      <c r="F249" s="17">
        <f t="shared" si="20"/>
        <v>0</v>
      </c>
      <c r="G249" s="17"/>
    </row>
    <row r="250" spans="1:21">
      <c r="A250" s="174"/>
      <c r="F250" s="17" t="str">
        <f t="shared" si="20"/>
        <v/>
      </c>
      <c r="G250" s="17"/>
    </row>
    <row r="251" spans="1:21">
      <c r="A251" s="174">
        <f>A246+1</f>
        <v>6</v>
      </c>
      <c r="B251" s="140" t="s">
        <v>196</v>
      </c>
      <c r="F251" s="17" t="str">
        <f t="shared" si="20"/>
        <v/>
      </c>
      <c r="G251" s="17"/>
    </row>
    <row r="252" spans="1:21" ht="36">
      <c r="A252" s="174"/>
      <c r="B252" s="140" t="s">
        <v>1298</v>
      </c>
      <c r="F252" s="17" t="str">
        <f t="shared" si="20"/>
        <v/>
      </c>
      <c r="G252" s="17"/>
    </row>
    <row r="253" spans="1:21" ht="36">
      <c r="A253" s="174"/>
      <c r="B253" s="140" t="s">
        <v>103</v>
      </c>
      <c r="F253" s="17" t="str">
        <f t="shared" si="20"/>
        <v/>
      </c>
      <c r="G253" s="17"/>
    </row>
    <row r="254" spans="1:21" ht="36">
      <c r="A254" s="174"/>
      <c r="B254" s="140" t="s">
        <v>118</v>
      </c>
      <c r="F254" s="17" t="str">
        <f t="shared" si="20"/>
        <v/>
      </c>
      <c r="G254" s="17"/>
    </row>
    <row r="255" spans="1:21" ht="36">
      <c r="A255" s="174"/>
      <c r="B255" s="140" t="s">
        <v>157</v>
      </c>
      <c r="F255" s="17" t="str">
        <f t="shared" si="20"/>
        <v/>
      </c>
      <c r="G255" s="17"/>
    </row>
    <row r="256" spans="1:21" ht="24">
      <c r="A256" s="174"/>
      <c r="B256" s="140" t="s">
        <v>134</v>
      </c>
      <c r="F256" s="17" t="str">
        <f t="shared" si="20"/>
        <v/>
      </c>
      <c r="G256" s="17"/>
    </row>
    <row r="257" spans="1:7" ht="36">
      <c r="A257" s="174"/>
      <c r="B257" s="140" t="s">
        <v>1776</v>
      </c>
      <c r="F257" s="17" t="str">
        <f t="shared" si="20"/>
        <v/>
      </c>
      <c r="G257" s="17"/>
    </row>
    <row r="258" spans="1:7" ht="24">
      <c r="A258" s="174"/>
      <c r="B258" s="140" t="s">
        <v>41</v>
      </c>
      <c r="F258" s="17" t="str">
        <f t="shared" si="20"/>
        <v/>
      </c>
      <c r="G258" s="17"/>
    </row>
    <row r="259" spans="1:7" ht="13.5">
      <c r="A259" s="174"/>
      <c r="B259" s="140" t="s">
        <v>1514</v>
      </c>
      <c r="F259" s="17" t="str">
        <f t="shared" si="20"/>
        <v/>
      </c>
      <c r="G259" s="17"/>
    </row>
    <row r="260" spans="1:7">
      <c r="A260" s="174"/>
      <c r="B260" s="140" t="s">
        <v>42</v>
      </c>
      <c r="F260" s="17" t="str">
        <f t="shared" si="20"/>
        <v/>
      </c>
      <c r="G260" s="17"/>
    </row>
    <row r="261" spans="1:7" ht="13.5">
      <c r="A261" s="189">
        <v>1</v>
      </c>
      <c r="B261" s="140" t="s">
        <v>91</v>
      </c>
      <c r="C261" s="124" t="s">
        <v>860</v>
      </c>
      <c r="D261" s="125">
        <v>47</v>
      </c>
      <c r="F261" s="17">
        <f t="shared" si="20"/>
        <v>0</v>
      </c>
      <c r="G261" s="17"/>
    </row>
    <row r="262" spans="1:7" ht="13.5">
      <c r="A262" s="189">
        <v>2</v>
      </c>
      <c r="B262" s="140" t="s">
        <v>18</v>
      </c>
      <c r="C262" s="22" t="s">
        <v>849</v>
      </c>
      <c r="D262" s="125">
        <v>15.5</v>
      </c>
      <c r="F262" s="17">
        <f t="shared" si="20"/>
        <v>0</v>
      </c>
      <c r="G262" s="17"/>
    </row>
    <row r="263" spans="1:7" ht="13.5">
      <c r="A263" s="189">
        <v>3</v>
      </c>
      <c r="B263" s="140" t="s">
        <v>113</v>
      </c>
      <c r="C263" s="22" t="s">
        <v>849</v>
      </c>
      <c r="D263" s="125">
        <v>292</v>
      </c>
      <c r="F263" s="17">
        <f t="shared" si="20"/>
        <v>0</v>
      </c>
      <c r="G263" s="17"/>
    </row>
    <row r="264" spans="1:7">
      <c r="A264" s="190"/>
      <c r="C264" s="22"/>
      <c r="F264" s="17" t="str">
        <f t="shared" si="20"/>
        <v/>
      </c>
      <c r="G264" s="17"/>
    </row>
    <row r="265" spans="1:7">
      <c r="A265" s="174">
        <f>A251+1</f>
        <v>7</v>
      </c>
      <c r="B265" s="140" t="s">
        <v>1103</v>
      </c>
    </row>
    <row r="266" spans="1:7">
      <c r="A266" s="174"/>
      <c r="B266" s="140" t="s">
        <v>532</v>
      </c>
      <c r="F266" s="17" t="str">
        <f t="shared" ref="F266:F365" si="23">IF(D266="","",ROUND(D266*ROUND(E266,2),2))</f>
        <v/>
      </c>
      <c r="G266" s="17"/>
    </row>
    <row r="267" spans="1:7" ht="24">
      <c r="A267" s="174"/>
      <c r="B267" s="140" t="s">
        <v>1131</v>
      </c>
      <c r="F267" s="17" t="str">
        <f t="shared" si="23"/>
        <v/>
      </c>
      <c r="G267" s="17"/>
    </row>
    <row r="268" spans="1:7" ht="36">
      <c r="A268" s="174"/>
      <c r="B268" s="140" t="s">
        <v>156</v>
      </c>
      <c r="F268" s="17" t="str">
        <f t="shared" si="23"/>
        <v/>
      </c>
      <c r="G268" s="17"/>
    </row>
    <row r="269" spans="1:7" ht="36">
      <c r="A269" s="174"/>
      <c r="B269" s="140" t="s">
        <v>1161</v>
      </c>
      <c r="F269" s="17" t="str">
        <f t="shared" si="23"/>
        <v/>
      </c>
      <c r="G269" s="17"/>
    </row>
    <row r="270" spans="1:7">
      <c r="A270" s="174"/>
      <c r="B270" s="140" t="s">
        <v>39</v>
      </c>
      <c r="F270" s="17" t="str">
        <f t="shared" si="23"/>
        <v/>
      </c>
      <c r="G270" s="17"/>
    </row>
    <row r="271" spans="1:7" ht="13.5">
      <c r="A271" s="191">
        <v>1</v>
      </c>
      <c r="B271" s="140" t="s">
        <v>91</v>
      </c>
      <c r="C271" s="124" t="s">
        <v>860</v>
      </c>
      <c r="D271" s="125">
        <v>11</v>
      </c>
      <c r="F271" s="17">
        <f t="shared" si="23"/>
        <v>0</v>
      </c>
      <c r="G271" s="17"/>
    </row>
    <row r="272" spans="1:7" ht="13.5">
      <c r="A272" s="191">
        <v>2</v>
      </c>
      <c r="B272" s="140" t="s">
        <v>18</v>
      </c>
      <c r="C272" s="22" t="s">
        <v>849</v>
      </c>
      <c r="D272" s="125">
        <v>173</v>
      </c>
      <c r="F272" s="17">
        <f t="shared" si="23"/>
        <v>0</v>
      </c>
      <c r="G272" s="17"/>
    </row>
    <row r="273" spans="1:7">
      <c r="A273" s="190"/>
      <c r="C273" s="22"/>
      <c r="F273" s="17" t="str">
        <f t="shared" ref="F273" si="24">IF(D273="","",ROUND(D273*ROUND(E273,2),2))</f>
        <v/>
      </c>
      <c r="G273" s="17"/>
    </row>
    <row r="274" spans="1:7">
      <c r="A274" s="174">
        <f>A265+1</f>
        <v>8</v>
      </c>
      <c r="B274" s="140" t="s">
        <v>1104</v>
      </c>
    </row>
    <row r="275" spans="1:7" ht="24">
      <c r="A275" s="174"/>
      <c r="B275" s="140" t="s">
        <v>1131</v>
      </c>
      <c r="F275" s="17" t="str">
        <f t="shared" ref="F275:F280" si="25">IF(D275="","",ROUND(D275*ROUND(E275,2),2))</f>
        <v/>
      </c>
      <c r="G275" s="17"/>
    </row>
    <row r="276" spans="1:7" ht="36">
      <c r="A276" s="174"/>
      <c r="B276" s="140" t="s">
        <v>156</v>
      </c>
      <c r="F276" s="17" t="str">
        <f t="shared" si="25"/>
        <v/>
      </c>
      <c r="G276" s="17"/>
    </row>
    <row r="277" spans="1:7" ht="36">
      <c r="A277" s="174"/>
      <c r="B277" s="140" t="s">
        <v>173</v>
      </c>
      <c r="F277" s="17" t="str">
        <f t="shared" si="25"/>
        <v/>
      </c>
      <c r="G277" s="17"/>
    </row>
    <row r="278" spans="1:7">
      <c r="A278" s="174"/>
      <c r="B278" s="140" t="s">
        <v>39</v>
      </c>
      <c r="F278" s="17" t="str">
        <f t="shared" si="25"/>
        <v/>
      </c>
      <c r="G278" s="17"/>
    </row>
    <row r="279" spans="1:7" ht="13.5">
      <c r="A279" s="192">
        <v>1</v>
      </c>
      <c r="B279" s="140" t="s">
        <v>91</v>
      </c>
      <c r="C279" s="124" t="s">
        <v>860</v>
      </c>
      <c r="D279" s="125">
        <v>7</v>
      </c>
      <c r="F279" s="17">
        <f t="shared" si="25"/>
        <v>0</v>
      </c>
      <c r="G279" s="17"/>
    </row>
    <row r="280" spans="1:7" ht="13.5">
      <c r="A280" s="192">
        <v>2</v>
      </c>
      <c r="B280" s="140" t="s">
        <v>18</v>
      </c>
      <c r="C280" s="22" t="s">
        <v>849</v>
      </c>
      <c r="D280" s="125">
        <v>146</v>
      </c>
      <c r="F280" s="17">
        <f t="shared" si="25"/>
        <v>0</v>
      </c>
      <c r="G280" s="17"/>
    </row>
    <row r="281" spans="1:7">
      <c r="A281" s="190"/>
      <c r="C281" s="22"/>
      <c r="F281" s="17" t="str">
        <f t="shared" si="23"/>
        <v/>
      </c>
      <c r="G281" s="17"/>
    </row>
    <row r="282" spans="1:7">
      <c r="A282" s="174">
        <f>A274+1</f>
        <v>9</v>
      </c>
      <c r="B282" s="140" t="s">
        <v>278</v>
      </c>
    </row>
    <row r="283" spans="1:7" ht="36">
      <c r="A283" s="174"/>
      <c r="B283" s="140" t="s">
        <v>1295</v>
      </c>
      <c r="F283" s="17" t="str">
        <f t="shared" si="23"/>
        <v/>
      </c>
      <c r="G283" s="17"/>
    </row>
    <row r="284" spans="1:7" ht="36">
      <c r="A284" s="174"/>
      <c r="B284" s="140" t="s">
        <v>156</v>
      </c>
      <c r="F284" s="17" t="str">
        <f t="shared" si="23"/>
        <v/>
      </c>
      <c r="G284" s="17"/>
    </row>
    <row r="285" spans="1:7" ht="36">
      <c r="A285" s="174"/>
      <c r="B285" s="140" t="s">
        <v>173</v>
      </c>
      <c r="F285" s="17" t="str">
        <f t="shared" si="23"/>
        <v/>
      </c>
      <c r="G285" s="17"/>
    </row>
    <row r="286" spans="1:7">
      <c r="A286" s="174"/>
      <c r="B286" s="140" t="s">
        <v>39</v>
      </c>
      <c r="F286" s="17" t="str">
        <f t="shared" si="23"/>
        <v/>
      </c>
      <c r="G286" s="17"/>
    </row>
    <row r="287" spans="1:7" ht="13.5">
      <c r="A287" s="193">
        <v>1</v>
      </c>
      <c r="B287" s="140" t="s">
        <v>91</v>
      </c>
      <c r="C287" s="124" t="s">
        <v>860</v>
      </c>
      <c r="D287" s="125">
        <v>17.5</v>
      </c>
      <c r="F287" s="17">
        <f t="shared" si="23"/>
        <v>0</v>
      </c>
      <c r="G287" s="17"/>
    </row>
    <row r="288" spans="1:7" ht="13.5">
      <c r="A288" s="193">
        <v>2</v>
      </c>
      <c r="B288" s="140" t="s">
        <v>18</v>
      </c>
      <c r="C288" s="22" t="s">
        <v>849</v>
      </c>
      <c r="D288" s="125">
        <v>371</v>
      </c>
      <c r="F288" s="17">
        <f t="shared" si="23"/>
        <v>0</v>
      </c>
      <c r="G288" s="17"/>
    </row>
    <row r="289" spans="1:7">
      <c r="A289" s="190"/>
      <c r="C289" s="22"/>
      <c r="F289" s="17" t="str">
        <f t="shared" si="23"/>
        <v/>
      </c>
      <c r="G289" s="17"/>
    </row>
    <row r="290" spans="1:7">
      <c r="A290" s="174">
        <f>A282+1</f>
        <v>10</v>
      </c>
      <c r="B290" s="140" t="s">
        <v>1710</v>
      </c>
      <c r="F290" s="17" t="str">
        <f t="shared" si="23"/>
        <v/>
      </c>
      <c r="G290" s="17"/>
    </row>
    <row r="291" spans="1:7" ht="36">
      <c r="A291" s="174"/>
      <c r="B291" s="140" t="s">
        <v>1709</v>
      </c>
      <c r="F291" s="17" t="str">
        <f t="shared" si="23"/>
        <v/>
      </c>
      <c r="G291" s="17"/>
    </row>
    <row r="292" spans="1:7" ht="24">
      <c r="A292" s="174"/>
      <c r="B292" s="140" t="s">
        <v>40</v>
      </c>
      <c r="F292" s="17" t="str">
        <f t="shared" si="23"/>
        <v/>
      </c>
      <c r="G292" s="17"/>
    </row>
    <row r="293" spans="1:7" ht="48">
      <c r="A293" s="174"/>
      <c r="B293" s="140" t="s">
        <v>1515</v>
      </c>
      <c r="F293" s="17" t="str">
        <f t="shared" si="23"/>
        <v/>
      </c>
      <c r="G293" s="17"/>
    </row>
    <row r="294" spans="1:7" ht="36">
      <c r="A294" s="174"/>
      <c r="B294" s="140" t="s">
        <v>1776</v>
      </c>
      <c r="F294" s="17" t="str">
        <f>IF(D294="","",ROUND(D294*ROUND(E294,2),2))</f>
        <v/>
      </c>
      <c r="G294" s="17"/>
    </row>
    <row r="295" spans="1:7" ht="36">
      <c r="A295" s="174"/>
      <c r="B295" s="140" t="s">
        <v>156</v>
      </c>
      <c r="F295" s="17" t="str">
        <f t="shared" si="23"/>
        <v/>
      </c>
      <c r="G295" s="17"/>
    </row>
    <row r="296" spans="1:7">
      <c r="A296" s="174"/>
      <c r="B296" s="140" t="s">
        <v>39</v>
      </c>
      <c r="F296" s="17" t="str">
        <f t="shared" si="23"/>
        <v/>
      </c>
      <c r="G296" s="17"/>
    </row>
    <row r="297" spans="1:7" ht="13.5">
      <c r="A297" s="194">
        <v>1</v>
      </c>
      <c r="B297" s="140" t="s">
        <v>91</v>
      </c>
      <c r="C297" s="124" t="s">
        <v>860</v>
      </c>
      <c r="D297" s="125">
        <v>124</v>
      </c>
      <c r="F297" s="17">
        <f t="shared" si="23"/>
        <v>0</v>
      </c>
      <c r="G297" s="17"/>
    </row>
    <row r="298" spans="1:7" ht="13.5">
      <c r="A298" s="194">
        <v>2</v>
      </c>
      <c r="B298" s="140" t="s">
        <v>18</v>
      </c>
      <c r="C298" s="22" t="s">
        <v>849</v>
      </c>
      <c r="D298" s="125">
        <v>619</v>
      </c>
      <c r="F298" s="17">
        <f t="shared" si="23"/>
        <v>0</v>
      </c>
      <c r="G298" s="17"/>
    </row>
    <row r="299" spans="1:7">
      <c r="A299" s="190"/>
      <c r="C299" s="22"/>
      <c r="F299" s="17" t="str">
        <f t="shared" ref="F299:F318" si="26">IF(D299="","",ROUND(D299*ROUND(E299,2),2))</f>
        <v/>
      </c>
      <c r="G299" s="17"/>
    </row>
    <row r="300" spans="1:7">
      <c r="A300" s="174">
        <f>A290+1</f>
        <v>11</v>
      </c>
      <c r="B300" s="140" t="s">
        <v>1708</v>
      </c>
      <c r="F300" s="17" t="str">
        <f t="shared" si="26"/>
        <v/>
      </c>
      <c r="G300" s="17"/>
    </row>
    <row r="301" spans="1:7" ht="36">
      <c r="A301" s="174"/>
      <c r="B301" s="140" t="s">
        <v>1709</v>
      </c>
      <c r="F301" s="17" t="str">
        <f t="shared" si="26"/>
        <v/>
      </c>
      <c r="G301" s="17"/>
    </row>
    <row r="302" spans="1:7" ht="24">
      <c r="A302" s="174"/>
      <c r="B302" s="140" t="s">
        <v>40</v>
      </c>
      <c r="F302" s="17" t="str">
        <f t="shared" si="26"/>
        <v/>
      </c>
      <c r="G302" s="17"/>
    </row>
    <row r="303" spans="1:7" ht="48">
      <c r="A303" s="174"/>
      <c r="B303" s="140" t="s">
        <v>1516</v>
      </c>
      <c r="F303" s="17" t="str">
        <f t="shared" si="26"/>
        <v/>
      </c>
      <c r="G303" s="17"/>
    </row>
    <row r="304" spans="1:7" ht="36">
      <c r="A304" s="174"/>
      <c r="B304" s="140" t="s">
        <v>1776</v>
      </c>
      <c r="F304" s="17" t="str">
        <f>IF(D304="","",ROUND(D304*ROUND(E304,2),2))</f>
        <v/>
      </c>
      <c r="G304" s="17"/>
    </row>
    <row r="305" spans="1:7" ht="36">
      <c r="A305" s="174"/>
      <c r="B305" s="140" t="s">
        <v>156</v>
      </c>
      <c r="F305" s="17" t="str">
        <f t="shared" si="26"/>
        <v/>
      </c>
      <c r="G305" s="17"/>
    </row>
    <row r="306" spans="1:7">
      <c r="A306" s="174"/>
      <c r="B306" s="140" t="s">
        <v>39</v>
      </c>
      <c r="F306" s="17" t="str">
        <f t="shared" si="26"/>
        <v/>
      </c>
      <c r="G306" s="17"/>
    </row>
    <row r="307" spans="1:7" ht="13.5">
      <c r="A307" s="195">
        <v>1</v>
      </c>
      <c r="B307" s="140" t="s">
        <v>91</v>
      </c>
      <c r="C307" s="124" t="s">
        <v>860</v>
      </c>
      <c r="D307" s="125">
        <v>4</v>
      </c>
      <c r="F307" s="17">
        <f t="shared" si="26"/>
        <v>0</v>
      </c>
      <c r="G307" s="17"/>
    </row>
    <row r="308" spans="1:7" ht="13.5">
      <c r="A308" s="195">
        <v>2</v>
      </c>
      <c r="B308" s="140" t="s">
        <v>18</v>
      </c>
      <c r="C308" s="22" t="s">
        <v>849</v>
      </c>
      <c r="D308" s="125">
        <v>23</v>
      </c>
      <c r="F308" s="17">
        <f t="shared" si="26"/>
        <v>0</v>
      </c>
      <c r="G308" s="17"/>
    </row>
    <row r="309" spans="1:7">
      <c r="A309" s="193"/>
      <c r="C309" s="22"/>
      <c r="F309" s="17"/>
      <c r="G309" s="17"/>
    </row>
    <row r="310" spans="1:7">
      <c r="A310" s="174">
        <f>A300+1</f>
        <v>12</v>
      </c>
      <c r="B310" s="140" t="s">
        <v>571</v>
      </c>
      <c r="F310" s="17" t="str">
        <f t="shared" si="26"/>
        <v/>
      </c>
      <c r="G310" s="17"/>
    </row>
    <row r="311" spans="1:7" ht="36">
      <c r="A311" s="174"/>
      <c r="B311" s="140" t="s">
        <v>1296</v>
      </c>
      <c r="F311" s="17" t="str">
        <f t="shared" si="26"/>
        <v/>
      </c>
      <c r="G311" s="17"/>
    </row>
    <row r="312" spans="1:7" ht="36">
      <c r="A312" s="174"/>
      <c r="B312" s="140" t="s">
        <v>1776</v>
      </c>
      <c r="F312" s="17" t="str">
        <f t="shared" si="26"/>
        <v/>
      </c>
      <c r="G312" s="17"/>
    </row>
    <row r="313" spans="1:7" ht="36">
      <c r="A313" s="174"/>
      <c r="B313" s="140" t="s">
        <v>1711</v>
      </c>
      <c r="F313" s="17" t="str">
        <f t="shared" si="26"/>
        <v/>
      </c>
      <c r="G313" s="17"/>
    </row>
    <row r="314" spans="1:7" ht="36">
      <c r="A314" s="174"/>
      <c r="B314" s="140" t="s">
        <v>156</v>
      </c>
      <c r="F314" s="17" t="str">
        <f t="shared" si="26"/>
        <v/>
      </c>
      <c r="G314" s="17"/>
    </row>
    <row r="315" spans="1:7">
      <c r="A315" s="174"/>
      <c r="B315" s="140" t="s">
        <v>39</v>
      </c>
      <c r="F315" s="17" t="str">
        <f t="shared" si="26"/>
        <v/>
      </c>
      <c r="G315" s="17"/>
    </row>
    <row r="316" spans="1:7" ht="13.5">
      <c r="A316" s="196">
        <v>1</v>
      </c>
      <c r="B316" s="140" t="s">
        <v>91</v>
      </c>
      <c r="C316" s="124" t="s">
        <v>860</v>
      </c>
      <c r="D316" s="125">
        <v>1.5</v>
      </c>
      <c r="F316" s="17">
        <f t="shared" si="26"/>
        <v>0</v>
      </c>
      <c r="G316" s="17"/>
    </row>
    <row r="317" spans="1:7" ht="13.5">
      <c r="A317" s="196">
        <v>2</v>
      </c>
      <c r="B317" s="140" t="s">
        <v>18</v>
      </c>
      <c r="C317" s="22" t="s">
        <v>849</v>
      </c>
      <c r="D317" s="125">
        <v>5.5</v>
      </c>
      <c r="F317" s="17">
        <f t="shared" si="26"/>
        <v>0</v>
      </c>
      <c r="G317" s="17"/>
    </row>
    <row r="318" spans="1:7">
      <c r="A318" s="196">
        <v>3</v>
      </c>
      <c r="B318" s="140" t="s">
        <v>1058</v>
      </c>
      <c r="C318" s="22" t="s">
        <v>35</v>
      </c>
      <c r="D318" s="125">
        <v>3</v>
      </c>
      <c r="F318" s="17">
        <f t="shared" si="26"/>
        <v>0</v>
      </c>
      <c r="G318" s="17"/>
    </row>
    <row r="319" spans="1:7">
      <c r="A319" s="190"/>
      <c r="C319" s="22"/>
      <c r="F319" s="17" t="str">
        <f t="shared" si="23"/>
        <v/>
      </c>
      <c r="G319" s="17"/>
    </row>
    <row r="320" spans="1:7">
      <c r="A320" s="174">
        <f>A310+1</f>
        <v>13</v>
      </c>
      <c r="B320" s="140" t="s">
        <v>533</v>
      </c>
      <c r="F320" s="17" t="str">
        <f t="shared" si="23"/>
        <v/>
      </c>
      <c r="G320" s="17"/>
    </row>
    <row r="321" spans="1:21" ht="36">
      <c r="A321" s="174"/>
      <c r="B321" s="140" t="s">
        <v>1712</v>
      </c>
      <c r="F321" s="17" t="str">
        <f t="shared" si="23"/>
        <v/>
      </c>
      <c r="G321" s="17"/>
    </row>
    <row r="322" spans="1:21" ht="36">
      <c r="A322" s="174"/>
      <c r="B322" s="140" t="s">
        <v>1776</v>
      </c>
      <c r="F322" s="17" t="str">
        <f t="shared" si="23"/>
        <v/>
      </c>
      <c r="G322" s="17"/>
    </row>
    <row r="323" spans="1:21" ht="36">
      <c r="A323" s="174"/>
      <c r="B323" s="140" t="s">
        <v>1713</v>
      </c>
      <c r="F323" s="17" t="str">
        <f t="shared" si="23"/>
        <v/>
      </c>
      <c r="G323" s="17"/>
    </row>
    <row r="324" spans="1:21" ht="36">
      <c r="A324" s="174"/>
      <c r="B324" s="140" t="s">
        <v>156</v>
      </c>
      <c r="F324" s="17" t="str">
        <f t="shared" si="23"/>
        <v/>
      </c>
      <c r="G324" s="17"/>
    </row>
    <row r="325" spans="1:21">
      <c r="A325" s="174"/>
      <c r="B325" s="140" t="s">
        <v>39</v>
      </c>
      <c r="F325" s="17" t="str">
        <f t="shared" si="23"/>
        <v/>
      </c>
      <c r="G325" s="17"/>
    </row>
    <row r="326" spans="1:21" ht="13.5">
      <c r="A326" s="197">
        <v>1</v>
      </c>
      <c r="B326" s="140" t="s">
        <v>91</v>
      </c>
      <c r="C326" s="124" t="s">
        <v>860</v>
      </c>
      <c r="D326" s="125">
        <v>2</v>
      </c>
      <c r="F326" s="17">
        <f t="shared" si="23"/>
        <v>0</v>
      </c>
      <c r="G326" s="17"/>
    </row>
    <row r="327" spans="1:21" ht="13.5">
      <c r="A327" s="197">
        <v>2</v>
      </c>
      <c r="B327" s="140" t="s">
        <v>18</v>
      </c>
      <c r="C327" s="22" t="s">
        <v>849</v>
      </c>
      <c r="D327" s="125">
        <v>17.5</v>
      </c>
      <c r="F327" s="17">
        <f t="shared" si="23"/>
        <v>0</v>
      </c>
      <c r="G327" s="17"/>
    </row>
    <row r="328" spans="1:21" ht="13.5">
      <c r="A328" s="197">
        <v>3</v>
      </c>
      <c r="B328" s="140" t="s">
        <v>567</v>
      </c>
      <c r="C328" s="22" t="s">
        <v>863</v>
      </c>
      <c r="D328" s="125">
        <v>2.5</v>
      </c>
      <c r="F328" s="17">
        <f t="shared" si="23"/>
        <v>0</v>
      </c>
      <c r="G328" s="17"/>
      <c r="U328" s="127"/>
    </row>
    <row r="329" spans="1:21">
      <c r="A329" s="190"/>
      <c r="C329" s="22"/>
      <c r="F329" s="17" t="str">
        <f t="shared" ref="F329:F338" si="27">IF(D329="","",ROUND(D329*ROUND(E329,2),2))</f>
        <v/>
      </c>
      <c r="G329" s="17"/>
    </row>
    <row r="330" spans="1:21">
      <c r="A330" s="174">
        <f>A320+1</f>
        <v>14</v>
      </c>
      <c r="B330" s="140" t="s">
        <v>1105</v>
      </c>
      <c r="F330" s="17" t="str">
        <f t="shared" si="27"/>
        <v/>
      </c>
      <c r="G330" s="17"/>
    </row>
    <row r="331" spans="1:21" ht="36">
      <c r="A331" s="174"/>
      <c r="B331" s="140" t="s">
        <v>1155</v>
      </c>
      <c r="F331" s="17" t="str">
        <f t="shared" si="27"/>
        <v/>
      </c>
      <c r="G331" s="17"/>
    </row>
    <row r="332" spans="1:21" ht="36">
      <c r="A332" s="174"/>
      <c r="B332" s="140" t="s">
        <v>1776</v>
      </c>
      <c r="F332" s="17" t="str">
        <f t="shared" si="27"/>
        <v/>
      </c>
      <c r="G332" s="17"/>
    </row>
    <row r="333" spans="1:21" ht="36">
      <c r="A333" s="174"/>
      <c r="B333" s="140" t="s">
        <v>534</v>
      </c>
      <c r="F333" s="17" t="str">
        <f t="shared" si="27"/>
        <v/>
      </c>
      <c r="G333" s="17"/>
    </row>
    <row r="334" spans="1:21" ht="36">
      <c r="A334" s="174"/>
      <c r="B334" s="140" t="s">
        <v>156</v>
      </c>
      <c r="F334" s="17" t="str">
        <f t="shared" si="27"/>
        <v/>
      </c>
      <c r="G334" s="17"/>
    </row>
    <row r="335" spans="1:21">
      <c r="A335" s="174"/>
      <c r="B335" s="140" t="s">
        <v>39</v>
      </c>
      <c r="F335" s="17" t="str">
        <f t="shared" si="27"/>
        <v/>
      </c>
      <c r="G335" s="17"/>
    </row>
    <row r="336" spans="1:21" ht="13.5">
      <c r="A336" s="198">
        <v>1</v>
      </c>
      <c r="B336" s="140" t="s">
        <v>91</v>
      </c>
      <c r="C336" s="124" t="s">
        <v>860</v>
      </c>
      <c r="D336" s="125">
        <v>6.75</v>
      </c>
      <c r="F336" s="17">
        <f t="shared" si="27"/>
        <v>0</v>
      </c>
      <c r="G336" s="17"/>
    </row>
    <row r="337" spans="1:21" ht="13.5">
      <c r="A337" s="198">
        <v>2</v>
      </c>
      <c r="B337" s="140" t="s">
        <v>18</v>
      </c>
      <c r="C337" s="22" t="s">
        <v>849</v>
      </c>
      <c r="D337" s="125">
        <v>74</v>
      </c>
      <c r="F337" s="17">
        <f t="shared" si="27"/>
        <v>0</v>
      </c>
      <c r="G337" s="17"/>
    </row>
    <row r="338" spans="1:21" ht="13.5">
      <c r="A338" s="198">
        <v>3</v>
      </c>
      <c r="B338" s="140" t="s">
        <v>567</v>
      </c>
      <c r="C338" s="22" t="s">
        <v>863</v>
      </c>
      <c r="D338" s="125">
        <v>8</v>
      </c>
      <c r="F338" s="17">
        <f t="shared" si="27"/>
        <v>0</v>
      </c>
      <c r="G338" s="17"/>
      <c r="U338" s="127"/>
    </row>
    <row r="339" spans="1:21">
      <c r="A339" s="191"/>
      <c r="C339" s="22"/>
      <c r="F339" s="17"/>
      <c r="G339" s="17"/>
      <c r="U339" s="127"/>
    </row>
    <row r="340" spans="1:21">
      <c r="A340" s="174">
        <f>A330+1</f>
        <v>15</v>
      </c>
      <c r="B340" s="140" t="s">
        <v>569</v>
      </c>
      <c r="F340" s="17" t="str">
        <f t="shared" si="23"/>
        <v/>
      </c>
      <c r="G340" s="17"/>
    </row>
    <row r="341" spans="1:21" ht="36">
      <c r="A341" s="174"/>
      <c r="B341" s="140" t="s">
        <v>572</v>
      </c>
      <c r="F341" s="17" t="str">
        <f t="shared" si="23"/>
        <v/>
      </c>
      <c r="G341" s="17"/>
    </row>
    <row r="342" spans="1:21" ht="36">
      <c r="A342" s="174"/>
      <c r="B342" s="140" t="s">
        <v>1776</v>
      </c>
      <c r="F342" s="17" t="str">
        <f t="shared" si="23"/>
        <v/>
      </c>
      <c r="G342" s="17"/>
    </row>
    <row r="343" spans="1:21" ht="36">
      <c r="A343" s="174"/>
      <c r="B343" s="140" t="s">
        <v>534</v>
      </c>
      <c r="F343" s="17" t="str">
        <f t="shared" si="23"/>
        <v/>
      </c>
      <c r="G343" s="17"/>
    </row>
    <row r="344" spans="1:21" ht="36">
      <c r="A344" s="174"/>
      <c r="B344" s="140" t="s">
        <v>156</v>
      </c>
      <c r="F344" s="17" t="str">
        <f t="shared" si="23"/>
        <v/>
      </c>
      <c r="G344" s="17"/>
    </row>
    <row r="345" spans="1:21">
      <c r="A345" s="174"/>
      <c r="B345" s="140" t="s">
        <v>39</v>
      </c>
      <c r="F345" s="17" t="str">
        <f t="shared" si="23"/>
        <v/>
      </c>
      <c r="G345" s="17"/>
    </row>
    <row r="346" spans="1:21" ht="13.5">
      <c r="A346" s="199">
        <v>1</v>
      </c>
      <c r="B346" s="140" t="s">
        <v>91</v>
      </c>
      <c r="C346" s="124" t="s">
        <v>860</v>
      </c>
      <c r="D346" s="125">
        <v>16</v>
      </c>
      <c r="F346" s="17">
        <f t="shared" si="23"/>
        <v>0</v>
      </c>
      <c r="G346" s="17"/>
    </row>
    <row r="347" spans="1:21" ht="13.5">
      <c r="A347" s="199">
        <v>2</v>
      </c>
      <c r="B347" s="140" t="s">
        <v>18</v>
      </c>
      <c r="C347" s="22" t="s">
        <v>849</v>
      </c>
      <c r="D347" s="125">
        <v>155</v>
      </c>
      <c r="F347" s="17">
        <f t="shared" si="23"/>
        <v>0</v>
      </c>
      <c r="G347" s="17"/>
    </row>
    <row r="348" spans="1:21">
      <c r="A348" s="194"/>
      <c r="C348" s="22"/>
      <c r="F348" s="17" t="str">
        <f t="shared" si="23"/>
        <v/>
      </c>
      <c r="G348" s="17"/>
    </row>
    <row r="349" spans="1:21">
      <c r="A349" s="174">
        <f>A340+1</f>
        <v>16</v>
      </c>
      <c r="B349" s="140" t="s">
        <v>205</v>
      </c>
      <c r="F349" s="17" t="str">
        <f t="shared" si="23"/>
        <v/>
      </c>
      <c r="G349" s="17"/>
    </row>
    <row r="350" spans="1:21" ht="72">
      <c r="A350" s="174"/>
      <c r="B350" s="140" t="s">
        <v>279</v>
      </c>
      <c r="F350" s="17" t="str">
        <f t="shared" si="23"/>
        <v/>
      </c>
      <c r="G350" s="17"/>
    </row>
    <row r="351" spans="1:21">
      <c r="A351" s="174"/>
      <c r="B351" s="140" t="s">
        <v>39</v>
      </c>
      <c r="F351" s="17" t="str">
        <f t="shared" si="23"/>
        <v/>
      </c>
      <c r="G351" s="17"/>
    </row>
    <row r="352" spans="1:21" ht="13.5">
      <c r="A352" s="200">
        <v>1</v>
      </c>
      <c r="B352" s="140" t="s">
        <v>91</v>
      </c>
      <c r="C352" s="124" t="s">
        <v>860</v>
      </c>
      <c r="D352" s="125">
        <v>8.5</v>
      </c>
      <c r="F352" s="17">
        <f t="shared" si="23"/>
        <v>0</v>
      </c>
      <c r="G352" s="17"/>
    </row>
    <row r="353" spans="1:10" ht="13.5">
      <c r="A353" s="200">
        <v>2</v>
      </c>
      <c r="B353" s="140" t="s">
        <v>18</v>
      </c>
      <c r="C353" s="22" t="s">
        <v>849</v>
      </c>
      <c r="D353" s="125">
        <v>152</v>
      </c>
      <c r="F353" s="17">
        <f t="shared" si="23"/>
        <v>0</v>
      </c>
      <c r="G353" s="17"/>
    </row>
    <row r="354" spans="1:10">
      <c r="A354" s="195"/>
      <c r="C354" s="22"/>
      <c r="F354" s="17"/>
      <c r="G354" s="17"/>
    </row>
    <row r="355" spans="1:10" s="127" customFormat="1">
      <c r="A355" s="174">
        <f>A349+1</f>
        <v>17</v>
      </c>
      <c r="B355" s="140" t="s">
        <v>1777</v>
      </c>
      <c r="C355" s="145"/>
      <c r="D355" s="158"/>
      <c r="E355" s="39"/>
      <c r="F355" s="32" t="str">
        <f t="shared" si="23"/>
        <v/>
      </c>
      <c r="G355" s="32"/>
      <c r="H355" s="154"/>
      <c r="I355" s="228"/>
      <c r="J355" s="770"/>
    </row>
    <row r="356" spans="1:10" s="127" customFormat="1" ht="24">
      <c r="A356" s="201"/>
      <c r="B356" s="140" t="s">
        <v>1129</v>
      </c>
      <c r="C356" s="145"/>
      <c r="D356" s="158"/>
      <c r="E356" s="39"/>
      <c r="F356" s="32" t="str">
        <f t="shared" si="23"/>
        <v/>
      </c>
      <c r="G356" s="32"/>
      <c r="H356" s="154"/>
      <c r="I356" s="228"/>
      <c r="J356" s="770"/>
    </row>
    <row r="357" spans="1:10" s="127" customFormat="1" ht="36">
      <c r="A357" s="201"/>
      <c r="B357" s="140" t="s">
        <v>1130</v>
      </c>
      <c r="C357" s="145"/>
      <c r="D357" s="158"/>
      <c r="E357" s="39"/>
      <c r="F357" s="32" t="str">
        <f t="shared" si="23"/>
        <v/>
      </c>
      <c r="G357" s="32"/>
      <c r="H357" s="154"/>
      <c r="I357" s="228"/>
      <c r="J357" s="770"/>
    </row>
    <row r="358" spans="1:10" s="127" customFormat="1" ht="13.5">
      <c r="A358" s="201"/>
      <c r="B358" s="140"/>
      <c r="C358" s="145" t="s">
        <v>162</v>
      </c>
      <c r="D358" s="158">
        <v>0.5</v>
      </c>
      <c r="E358" s="39"/>
      <c r="F358" s="32">
        <f t="shared" si="23"/>
        <v>0</v>
      </c>
      <c r="G358" s="32"/>
      <c r="H358" s="154"/>
      <c r="I358" s="228"/>
      <c r="J358" s="770"/>
    </row>
    <row r="359" spans="1:10">
      <c r="A359" s="174"/>
      <c r="F359" s="17" t="str">
        <f t="shared" si="23"/>
        <v/>
      </c>
      <c r="G359" s="17"/>
    </row>
    <row r="360" spans="1:10">
      <c r="A360" s="174">
        <f>A355+1</f>
        <v>18</v>
      </c>
      <c r="B360" s="140" t="s">
        <v>96</v>
      </c>
      <c r="F360" s="17" t="str">
        <f t="shared" si="23"/>
        <v/>
      </c>
      <c r="G360" s="17"/>
    </row>
    <row r="361" spans="1:10" ht="36">
      <c r="A361" s="174"/>
      <c r="B361" s="140" t="s">
        <v>271</v>
      </c>
      <c r="F361" s="17" t="str">
        <f t="shared" si="23"/>
        <v/>
      </c>
      <c r="G361" s="17"/>
    </row>
    <row r="362" spans="1:10" ht="24">
      <c r="A362" s="174"/>
      <c r="B362" s="140" t="s">
        <v>104</v>
      </c>
      <c r="F362" s="17" t="str">
        <f t="shared" si="23"/>
        <v/>
      </c>
      <c r="G362" s="17"/>
    </row>
    <row r="363" spans="1:10">
      <c r="A363" s="174"/>
      <c r="B363" s="140" t="s">
        <v>105</v>
      </c>
      <c r="F363" s="17" t="str">
        <f t="shared" si="23"/>
        <v/>
      </c>
      <c r="G363" s="17"/>
    </row>
    <row r="364" spans="1:10">
      <c r="A364" s="174"/>
      <c r="B364" s="140" t="s">
        <v>259</v>
      </c>
      <c r="C364" s="124" t="s">
        <v>38</v>
      </c>
      <c r="D364" s="125">
        <v>35175</v>
      </c>
      <c r="F364" s="17">
        <f t="shared" si="23"/>
        <v>0</v>
      </c>
      <c r="G364" s="17"/>
    </row>
    <row r="365" spans="1:10">
      <c r="A365" s="182"/>
      <c r="B365" s="130"/>
      <c r="F365" s="17" t="str">
        <f t="shared" si="23"/>
        <v/>
      </c>
      <c r="G365" s="17"/>
    </row>
    <row r="366" spans="1:10">
      <c r="A366" s="181" t="str">
        <f>A217</f>
        <v>3.0</v>
      </c>
      <c r="B366" s="202" t="str">
        <f>B217&amp;" UKUPNO:"</f>
        <v>BETONSKI I ARMIRANOBETONSKI RADOVI UKUPNO:</v>
      </c>
      <c r="C366" s="171"/>
      <c r="D366" s="172"/>
      <c r="E366" s="25"/>
      <c r="F366" s="172">
        <f>SUM(F218:F365)</f>
        <v>0</v>
      </c>
      <c r="G366" s="137"/>
    </row>
    <row r="367" spans="1:10">
      <c r="A367" s="203"/>
      <c r="F367" s="17"/>
      <c r="G367" s="17"/>
    </row>
    <row r="368" spans="1:10">
      <c r="A368" s="204" t="s">
        <v>254</v>
      </c>
      <c r="B368" s="148" t="s">
        <v>19</v>
      </c>
      <c r="C368" s="149"/>
      <c r="D368" s="150"/>
      <c r="E368" s="25"/>
      <c r="F368" s="150"/>
    </row>
    <row r="369" spans="1:10">
      <c r="A369" s="205"/>
      <c r="B369" s="130"/>
      <c r="F369" s="17" t="str">
        <f t="shared" ref="F369:F415" si="28">IF(D369="","",ROUND(D369*ROUND(E369,2),2))</f>
        <v/>
      </c>
      <c r="G369" s="17"/>
    </row>
    <row r="370" spans="1:10">
      <c r="A370" s="182">
        <v>1</v>
      </c>
      <c r="B370" s="140" t="s">
        <v>174</v>
      </c>
      <c r="F370" s="17" t="str">
        <f t="shared" si="28"/>
        <v/>
      </c>
      <c r="G370" s="17"/>
    </row>
    <row r="371" spans="1:10" ht="48">
      <c r="A371" s="182"/>
      <c r="B371" s="140" t="s">
        <v>1133</v>
      </c>
      <c r="F371" s="17" t="str">
        <f t="shared" si="28"/>
        <v/>
      </c>
      <c r="G371" s="17"/>
    </row>
    <row r="372" spans="1:10" ht="24">
      <c r="A372" s="182"/>
      <c r="B372" s="140" t="s">
        <v>257</v>
      </c>
      <c r="F372" s="17" t="str">
        <f t="shared" si="28"/>
        <v/>
      </c>
      <c r="G372" s="17"/>
    </row>
    <row r="373" spans="1:10" ht="24">
      <c r="A373" s="182"/>
      <c r="B373" s="140" t="s">
        <v>165</v>
      </c>
      <c r="F373" s="17" t="str">
        <f t="shared" si="28"/>
        <v/>
      </c>
      <c r="G373" s="17"/>
    </row>
    <row r="374" spans="1:10" ht="24">
      <c r="A374" s="182"/>
      <c r="B374" s="140" t="s">
        <v>166</v>
      </c>
      <c r="C374" s="124" t="s">
        <v>162</v>
      </c>
      <c r="D374" s="125">
        <v>132</v>
      </c>
      <c r="F374" s="17">
        <f t="shared" si="28"/>
        <v>0</v>
      </c>
      <c r="G374" s="17"/>
    </row>
    <row r="375" spans="1:10">
      <c r="A375" s="182"/>
      <c r="F375" s="17"/>
      <c r="G375" s="17"/>
    </row>
    <row r="376" spans="1:10">
      <c r="A376" s="182">
        <f>A370+1</f>
        <v>2</v>
      </c>
      <c r="B376" s="140" t="s">
        <v>1132</v>
      </c>
      <c r="F376" s="17" t="str">
        <f t="shared" ref="F376:F380" si="29">IF(D376="","",ROUND(D376*ROUND(E376,2),2))</f>
        <v/>
      </c>
      <c r="G376" s="17"/>
    </row>
    <row r="377" spans="1:10" ht="36">
      <c r="A377" s="182"/>
      <c r="B377" s="140" t="s">
        <v>1134</v>
      </c>
      <c r="F377" s="17" t="str">
        <f t="shared" si="29"/>
        <v/>
      </c>
      <c r="G377" s="17"/>
    </row>
    <row r="378" spans="1:10" ht="24">
      <c r="A378" s="182"/>
      <c r="B378" s="140" t="s">
        <v>257</v>
      </c>
      <c r="F378" s="17" t="str">
        <f t="shared" si="29"/>
        <v/>
      </c>
      <c r="G378" s="17"/>
    </row>
    <row r="379" spans="1:10" ht="24">
      <c r="A379" s="182"/>
      <c r="B379" s="140" t="s">
        <v>165</v>
      </c>
      <c r="F379" s="17" t="str">
        <f t="shared" si="29"/>
        <v/>
      </c>
      <c r="G379" s="17"/>
    </row>
    <row r="380" spans="1:10" ht="24">
      <c r="A380" s="182"/>
      <c r="B380" s="140" t="s">
        <v>166</v>
      </c>
      <c r="C380" s="124" t="s">
        <v>162</v>
      </c>
      <c r="D380" s="125">
        <v>1.5</v>
      </c>
      <c r="F380" s="17">
        <f t="shared" si="29"/>
        <v>0</v>
      </c>
      <c r="G380" s="17"/>
    </row>
    <row r="381" spans="1:10">
      <c r="A381" s="182"/>
      <c r="F381" s="17"/>
      <c r="G381" s="17"/>
    </row>
    <row r="382" spans="1:10">
      <c r="A382" s="182">
        <f>A376+1</f>
        <v>3</v>
      </c>
      <c r="B382" s="140" t="s">
        <v>174</v>
      </c>
      <c r="F382" s="17" t="str">
        <f t="shared" ref="F382:F387" si="30">IF(D382="","",ROUND(D382*ROUND(E382,2),2))</f>
        <v/>
      </c>
      <c r="G382" s="17"/>
    </row>
    <row r="383" spans="1:10" ht="36">
      <c r="A383" s="182"/>
      <c r="B383" s="140" t="s">
        <v>1135</v>
      </c>
      <c r="F383" s="17" t="str">
        <f t="shared" si="30"/>
        <v/>
      </c>
      <c r="G383" s="17"/>
    </row>
    <row r="384" spans="1:10" s="127" customFormat="1" ht="36">
      <c r="A384" s="201"/>
      <c r="B384" s="140" t="s">
        <v>1136</v>
      </c>
      <c r="C384" s="206"/>
      <c r="D384" s="158"/>
      <c r="E384" s="39"/>
      <c r="F384" s="32" t="str">
        <f t="shared" si="30"/>
        <v/>
      </c>
      <c r="G384" s="32"/>
      <c r="H384" s="154"/>
      <c r="I384" s="228"/>
      <c r="J384" s="770"/>
    </row>
    <row r="385" spans="1:10" s="127" customFormat="1" ht="36">
      <c r="A385" s="201"/>
      <c r="B385" s="140" t="s">
        <v>1137</v>
      </c>
      <c r="C385" s="206"/>
      <c r="D385" s="158"/>
      <c r="E385" s="39"/>
      <c r="F385" s="32" t="str">
        <f t="shared" si="30"/>
        <v/>
      </c>
      <c r="G385" s="32"/>
      <c r="H385" s="154"/>
      <c r="I385" s="228"/>
      <c r="J385" s="770"/>
    </row>
    <row r="386" spans="1:10" s="127" customFormat="1" ht="48">
      <c r="A386" s="201"/>
      <c r="B386" s="140" t="s">
        <v>1138</v>
      </c>
      <c r="C386" s="206"/>
      <c r="D386" s="158"/>
      <c r="E386" s="39"/>
      <c r="F386" s="32" t="str">
        <f t="shared" si="30"/>
        <v/>
      </c>
      <c r="G386" s="32"/>
      <c r="H386" s="154"/>
      <c r="I386" s="228"/>
      <c r="J386" s="770"/>
    </row>
    <row r="387" spans="1:10" ht="24">
      <c r="A387" s="182"/>
      <c r="B387" s="140" t="s">
        <v>166</v>
      </c>
      <c r="C387" s="124" t="s">
        <v>162</v>
      </c>
      <c r="D387" s="125">
        <v>8</v>
      </c>
      <c r="F387" s="17">
        <f t="shared" si="30"/>
        <v>0</v>
      </c>
      <c r="G387" s="17"/>
    </row>
    <row r="388" spans="1:10">
      <c r="A388" s="182"/>
      <c r="F388" s="17"/>
      <c r="G388" s="17"/>
    </row>
    <row r="389" spans="1:10">
      <c r="A389" s="182">
        <f>A382+1</f>
        <v>4</v>
      </c>
      <c r="B389" s="140" t="s">
        <v>1139</v>
      </c>
      <c r="F389" s="17" t="str">
        <f t="shared" ref="F389:F393" si="31">IF(D389="","",ROUND(D389*ROUND(E389,2),2))</f>
        <v/>
      </c>
      <c r="G389" s="17"/>
    </row>
    <row r="390" spans="1:10" ht="48">
      <c r="A390" s="182"/>
      <c r="B390" s="140" t="s">
        <v>1229</v>
      </c>
      <c r="F390" s="17" t="str">
        <f t="shared" si="31"/>
        <v/>
      </c>
      <c r="G390" s="17"/>
    </row>
    <row r="391" spans="1:10" ht="24">
      <c r="A391" s="182"/>
      <c r="B391" s="140" t="s">
        <v>257</v>
      </c>
      <c r="F391" s="17" t="str">
        <f t="shared" si="31"/>
        <v/>
      </c>
      <c r="G391" s="17"/>
    </row>
    <row r="392" spans="1:10" ht="24">
      <c r="A392" s="182"/>
      <c r="B392" s="140" t="s">
        <v>165</v>
      </c>
      <c r="F392" s="17" t="str">
        <f t="shared" si="31"/>
        <v/>
      </c>
      <c r="G392" s="17"/>
    </row>
    <row r="393" spans="1:10" ht="24">
      <c r="A393" s="182"/>
      <c r="B393" s="140" t="s">
        <v>166</v>
      </c>
      <c r="C393" s="124" t="s">
        <v>162</v>
      </c>
      <c r="D393" s="125">
        <v>5.5</v>
      </c>
      <c r="F393" s="17">
        <f t="shared" si="31"/>
        <v>0</v>
      </c>
      <c r="G393" s="17"/>
    </row>
    <row r="394" spans="1:10">
      <c r="A394" s="182"/>
      <c r="F394" s="17" t="str">
        <f t="shared" si="28"/>
        <v/>
      </c>
      <c r="G394" s="17"/>
    </row>
    <row r="395" spans="1:10">
      <c r="A395" s="182">
        <f>A389+1</f>
        <v>5</v>
      </c>
      <c r="B395" s="140" t="s">
        <v>275</v>
      </c>
      <c r="C395" s="207"/>
      <c r="D395" s="208"/>
      <c r="F395" s="17" t="str">
        <f t="shared" si="28"/>
        <v/>
      </c>
      <c r="G395" s="17"/>
    </row>
    <row r="396" spans="1:10" ht="36">
      <c r="A396" s="182"/>
      <c r="B396" s="140" t="s">
        <v>535</v>
      </c>
      <c r="C396" s="207"/>
      <c r="D396" s="208"/>
      <c r="F396" s="17" t="str">
        <f t="shared" si="28"/>
        <v/>
      </c>
      <c r="G396" s="17"/>
    </row>
    <row r="397" spans="1:10" ht="24">
      <c r="A397" s="182"/>
      <c r="B397" s="140" t="s">
        <v>276</v>
      </c>
      <c r="C397" s="22" t="s">
        <v>164</v>
      </c>
      <c r="D397" s="158">
        <v>11.5</v>
      </c>
      <c r="E397" s="39"/>
      <c r="F397" s="17">
        <f t="shared" si="28"/>
        <v>0</v>
      </c>
      <c r="G397" s="17"/>
    </row>
    <row r="398" spans="1:10">
      <c r="A398" s="209"/>
      <c r="B398" s="130"/>
      <c r="F398" s="17" t="str">
        <f t="shared" si="28"/>
        <v/>
      </c>
      <c r="G398" s="17"/>
    </row>
    <row r="399" spans="1:10">
      <c r="A399" s="182">
        <f>A395+1</f>
        <v>6</v>
      </c>
      <c r="B399" s="140" t="s">
        <v>1106</v>
      </c>
      <c r="F399" s="17" t="str">
        <f t="shared" si="28"/>
        <v/>
      </c>
      <c r="G399" s="17"/>
    </row>
    <row r="400" spans="1:10" ht="24">
      <c r="A400" s="182"/>
      <c r="B400" s="140" t="s">
        <v>109</v>
      </c>
      <c r="F400" s="17" t="str">
        <f t="shared" si="28"/>
        <v/>
      </c>
      <c r="G400" s="17"/>
    </row>
    <row r="401" spans="1:10" ht="48">
      <c r="A401" s="182"/>
      <c r="B401" s="140" t="s">
        <v>43</v>
      </c>
      <c r="F401" s="17"/>
      <c r="G401" s="17"/>
    </row>
    <row r="402" spans="1:10" ht="60">
      <c r="A402" s="182"/>
      <c r="B402" s="140" t="s">
        <v>1779</v>
      </c>
      <c r="F402" s="17" t="str">
        <f t="shared" ref="F402" si="32">IF(D402="","",ROUND(D402*ROUND(E402,2),2))</f>
        <v/>
      </c>
      <c r="G402" s="17"/>
    </row>
    <row r="403" spans="1:10">
      <c r="A403" s="182"/>
      <c r="B403" s="140" t="s">
        <v>110</v>
      </c>
      <c r="F403" s="17" t="str">
        <f t="shared" si="28"/>
        <v/>
      </c>
      <c r="G403" s="17"/>
    </row>
    <row r="404" spans="1:10" ht="13.5">
      <c r="A404" s="729">
        <v>1</v>
      </c>
      <c r="B404" s="140" t="s">
        <v>542</v>
      </c>
      <c r="C404" s="22" t="s">
        <v>163</v>
      </c>
      <c r="D404" s="125">
        <v>203</v>
      </c>
      <c r="F404" s="17">
        <f t="shared" si="28"/>
        <v>0</v>
      </c>
      <c r="G404" s="17"/>
    </row>
    <row r="405" spans="1:10" ht="13.5">
      <c r="A405" s="729">
        <v>2</v>
      </c>
      <c r="B405" s="140" t="s">
        <v>543</v>
      </c>
      <c r="C405" s="22" t="s">
        <v>163</v>
      </c>
      <c r="D405" s="125">
        <v>203</v>
      </c>
      <c r="F405" s="17">
        <f t="shared" si="28"/>
        <v>0</v>
      </c>
      <c r="G405" s="17"/>
    </row>
    <row r="406" spans="1:10" ht="24">
      <c r="A406" s="729"/>
      <c r="B406" s="140" t="s">
        <v>1778</v>
      </c>
      <c r="F406" s="17"/>
      <c r="G406" s="17"/>
    </row>
    <row r="407" spans="1:10" ht="13.5">
      <c r="A407" s="729">
        <v>3</v>
      </c>
      <c r="B407" s="210" t="s">
        <v>239</v>
      </c>
      <c r="C407" s="22" t="s">
        <v>163</v>
      </c>
      <c r="D407" s="125">
        <v>203</v>
      </c>
      <c r="F407" s="17">
        <f t="shared" si="28"/>
        <v>0</v>
      </c>
      <c r="G407" s="17"/>
    </row>
    <row r="408" spans="1:10" ht="13.5">
      <c r="A408" s="729">
        <v>4</v>
      </c>
      <c r="B408" s="140" t="s">
        <v>573</v>
      </c>
      <c r="C408" s="22" t="s">
        <v>163</v>
      </c>
      <c r="D408" s="125">
        <v>203</v>
      </c>
      <c r="F408" s="17">
        <f t="shared" si="28"/>
        <v>0</v>
      </c>
      <c r="G408" s="17"/>
    </row>
    <row r="409" spans="1:10" ht="13.5">
      <c r="A409" s="729">
        <v>5</v>
      </c>
      <c r="B409" s="140" t="s">
        <v>536</v>
      </c>
      <c r="C409" s="22" t="s">
        <v>163</v>
      </c>
      <c r="D409" s="125">
        <v>203</v>
      </c>
      <c r="F409" s="17">
        <f t="shared" si="28"/>
        <v>0</v>
      </c>
      <c r="G409" s="17"/>
      <c r="J409" s="771"/>
    </row>
    <row r="410" spans="1:10">
      <c r="A410" s="209"/>
      <c r="B410" s="130"/>
      <c r="F410" s="17" t="str">
        <f t="shared" si="28"/>
        <v/>
      </c>
      <c r="G410" s="17"/>
    </row>
    <row r="411" spans="1:10">
      <c r="A411" s="182">
        <f>A399+1</f>
        <v>7</v>
      </c>
      <c r="B411" s="140" t="s">
        <v>1107</v>
      </c>
      <c r="F411" s="17" t="str">
        <f t="shared" si="28"/>
        <v/>
      </c>
      <c r="G411" s="17"/>
    </row>
    <row r="412" spans="1:10" ht="24">
      <c r="A412" s="182"/>
      <c r="B412" s="140" t="s">
        <v>109</v>
      </c>
      <c r="F412" s="17" t="str">
        <f t="shared" si="28"/>
        <v/>
      </c>
      <c r="G412" s="17"/>
    </row>
    <row r="413" spans="1:10" ht="48">
      <c r="A413" s="182"/>
      <c r="B413" s="140" t="s">
        <v>43</v>
      </c>
      <c r="C413" s="22"/>
      <c r="F413" s="17"/>
      <c r="G413" s="17"/>
      <c r="H413" s="211"/>
    </row>
    <row r="414" spans="1:10" ht="60">
      <c r="A414" s="182"/>
      <c r="B414" s="140" t="s">
        <v>1779</v>
      </c>
      <c r="F414" s="17" t="str">
        <f t="shared" ref="F414" si="33">IF(D414="","",ROUND(D414*ROUND(E414,2),2))</f>
        <v/>
      </c>
      <c r="G414" s="17"/>
    </row>
    <row r="415" spans="1:10">
      <c r="A415" s="182"/>
      <c r="B415" s="140" t="s">
        <v>110</v>
      </c>
      <c r="F415" s="17" t="str">
        <f t="shared" si="28"/>
        <v/>
      </c>
      <c r="G415" s="17"/>
    </row>
    <row r="416" spans="1:10" ht="13.5">
      <c r="A416" s="730">
        <v>1</v>
      </c>
      <c r="B416" s="140" t="s">
        <v>543</v>
      </c>
      <c r="C416" s="22" t="s">
        <v>163</v>
      </c>
      <c r="D416" s="125">
        <v>55</v>
      </c>
      <c r="F416" s="17">
        <f t="shared" ref="F416:F420" si="34">IF(D416="","",ROUND(D416*ROUND(E416,2),2))</f>
        <v>0</v>
      </c>
      <c r="G416" s="17"/>
    </row>
    <row r="417" spans="1:10" ht="24">
      <c r="A417" s="730"/>
      <c r="B417" s="140" t="s">
        <v>1778</v>
      </c>
      <c r="F417" s="17"/>
      <c r="G417" s="17"/>
    </row>
    <row r="418" spans="1:10" ht="13.5">
      <c r="A418" s="730">
        <v>2</v>
      </c>
      <c r="B418" s="210" t="s">
        <v>239</v>
      </c>
      <c r="C418" s="22" t="s">
        <v>163</v>
      </c>
      <c r="D418" s="125">
        <v>55</v>
      </c>
      <c r="F418" s="17">
        <f t="shared" si="34"/>
        <v>0</v>
      </c>
      <c r="G418" s="17"/>
    </row>
    <row r="419" spans="1:10" ht="13.5">
      <c r="A419" s="730">
        <v>3</v>
      </c>
      <c r="B419" s="140" t="s">
        <v>573</v>
      </c>
      <c r="C419" s="22" t="s">
        <v>163</v>
      </c>
      <c r="D419" s="125">
        <v>55</v>
      </c>
      <c r="F419" s="17">
        <f t="shared" si="34"/>
        <v>0</v>
      </c>
      <c r="G419" s="17"/>
    </row>
    <row r="420" spans="1:10" ht="13.5">
      <c r="A420" s="730">
        <v>4</v>
      </c>
      <c r="B420" s="140" t="s">
        <v>1714</v>
      </c>
      <c r="C420" s="22" t="s">
        <v>163</v>
      </c>
      <c r="D420" s="125">
        <v>55</v>
      </c>
      <c r="F420" s="17">
        <f t="shared" si="34"/>
        <v>0</v>
      </c>
      <c r="G420" s="17"/>
      <c r="J420" s="771"/>
    </row>
    <row r="421" spans="1:10">
      <c r="A421" s="182"/>
      <c r="F421" s="17" t="str">
        <f t="shared" ref="F421:F474" si="35">IF(D421="","",ROUND(D421*ROUND(E421,2),2))</f>
        <v/>
      </c>
      <c r="G421" s="17"/>
    </row>
    <row r="422" spans="1:10">
      <c r="A422" s="182">
        <f>A411+1</f>
        <v>8</v>
      </c>
      <c r="B422" s="140" t="s">
        <v>1128</v>
      </c>
      <c r="F422" s="17" t="str">
        <f t="shared" si="35"/>
        <v/>
      </c>
      <c r="G422" s="17"/>
    </row>
    <row r="423" spans="1:10" ht="24">
      <c r="A423" s="182"/>
      <c r="B423" s="140" t="s">
        <v>109</v>
      </c>
      <c r="F423" s="17" t="str">
        <f t="shared" si="35"/>
        <v/>
      </c>
      <c r="G423" s="17"/>
    </row>
    <row r="424" spans="1:10" ht="48">
      <c r="A424" s="182"/>
      <c r="B424" s="140" t="s">
        <v>117</v>
      </c>
      <c r="C424" s="22"/>
      <c r="F424" s="17"/>
      <c r="G424" s="17"/>
    </row>
    <row r="425" spans="1:10" ht="60">
      <c r="A425" s="182"/>
      <c r="B425" s="140" t="s">
        <v>1779</v>
      </c>
      <c r="F425" s="17" t="str">
        <f t="shared" si="35"/>
        <v/>
      </c>
      <c r="G425" s="17"/>
    </row>
    <row r="426" spans="1:10">
      <c r="A426" s="182"/>
      <c r="B426" s="140" t="s">
        <v>110</v>
      </c>
      <c r="F426" s="17" t="str">
        <f t="shared" ref="F426:F431" si="36">IF(D426="","",ROUND(D426*ROUND(E426,2),2))</f>
        <v/>
      </c>
      <c r="G426" s="17"/>
    </row>
    <row r="427" spans="1:10" ht="13.5">
      <c r="A427" s="731">
        <v>1</v>
      </c>
      <c r="B427" s="140" t="s">
        <v>542</v>
      </c>
      <c r="C427" s="22" t="s">
        <v>163</v>
      </c>
      <c r="D427" s="125">
        <v>219</v>
      </c>
      <c r="F427" s="17">
        <f t="shared" si="36"/>
        <v>0</v>
      </c>
      <c r="G427" s="17"/>
    </row>
    <row r="428" spans="1:10" ht="13.5">
      <c r="A428" s="731">
        <v>2</v>
      </c>
      <c r="B428" s="140" t="s">
        <v>543</v>
      </c>
      <c r="C428" s="22" t="s">
        <v>163</v>
      </c>
      <c r="D428" s="125">
        <v>219</v>
      </c>
      <c r="F428" s="17">
        <f t="shared" si="36"/>
        <v>0</v>
      </c>
      <c r="G428" s="17"/>
      <c r="H428" s="125"/>
      <c r="I428" s="20"/>
      <c r="J428" s="772"/>
    </row>
    <row r="429" spans="1:10" ht="13.5">
      <c r="A429" s="731">
        <f>A428+1</f>
        <v>3</v>
      </c>
      <c r="B429" s="210" t="s">
        <v>239</v>
      </c>
      <c r="C429" s="22" t="s">
        <v>163</v>
      </c>
      <c r="D429" s="125">
        <v>219</v>
      </c>
      <c r="F429" s="17">
        <f t="shared" si="36"/>
        <v>0</v>
      </c>
      <c r="G429" s="17"/>
    </row>
    <row r="430" spans="1:10" ht="24">
      <c r="A430" s="731"/>
      <c r="B430" s="140" t="s">
        <v>1778</v>
      </c>
      <c r="F430" s="17" t="str">
        <f t="shared" si="36"/>
        <v/>
      </c>
      <c r="G430" s="17"/>
    </row>
    <row r="431" spans="1:10" ht="13.5">
      <c r="A431" s="731">
        <f>A429+1</f>
        <v>4</v>
      </c>
      <c r="B431" s="140" t="s">
        <v>536</v>
      </c>
      <c r="C431" s="22" t="s">
        <v>163</v>
      </c>
      <c r="D431" s="125">
        <v>219</v>
      </c>
      <c r="F431" s="17">
        <f t="shared" si="36"/>
        <v>0</v>
      </c>
      <c r="G431" s="17"/>
      <c r="J431" s="771"/>
    </row>
    <row r="432" spans="1:10" ht="48">
      <c r="A432" s="182"/>
      <c r="B432" s="140" t="s">
        <v>117</v>
      </c>
      <c r="C432" s="22"/>
      <c r="F432" s="17"/>
      <c r="G432" s="17"/>
    </row>
    <row r="433" spans="1:10">
      <c r="A433" s="182"/>
      <c r="F433" s="17" t="str">
        <f t="shared" ref="F433:F443" si="37">IF(D433="","",ROUND(D433*ROUND(E433,2),2))</f>
        <v/>
      </c>
      <c r="G433" s="17"/>
    </row>
    <row r="434" spans="1:10">
      <c r="A434" s="182">
        <f>A422+1</f>
        <v>9</v>
      </c>
      <c r="B434" s="140" t="s">
        <v>1126</v>
      </c>
      <c r="F434" s="17" t="str">
        <f t="shared" si="37"/>
        <v/>
      </c>
      <c r="G434" s="17"/>
    </row>
    <row r="435" spans="1:10" ht="24">
      <c r="A435" s="182"/>
      <c r="B435" s="140" t="s">
        <v>109</v>
      </c>
      <c r="F435" s="17" t="str">
        <f t="shared" si="37"/>
        <v/>
      </c>
      <c r="G435" s="17"/>
    </row>
    <row r="436" spans="1:10" ht="48">
      <c r="A436" s="182"/>
      <c r="B436" s="140" t="s">
        <v>117</v>
      </c>
      <c r="F436" s="17"/>
      <c r="G436" s="17"/>
    </row>
    <row r="437" spans="1:10" ht="60">
      <c r="A437" s="182"/>
      <c r="B437" s="140" t="s">
        <v>1779</v>
      </c>
      <c r="F437" s="17" t="str">
        <f t="shared" si="37"/>
        <v/>
      </c>
      <c r="G437" s="17"/>
    </row>
    <row r="438" spans="1:10">
      <c r="A438" s="182"/>
      <c r="B438" s="140" t="s">
        <v>110</v>
      </c>
      <c r="F438" s="17" t="str">
        <f t="shared" si="37"/>
        <v/>
      </c>
      <c r="G438" s="17"/>
    </row>
    <row r="439" spans="1:10" ht="13.5">
      <c r="A439" s="732">
        <v>1</v>
      </c>
      <c r="B439" s="140" t="s">
        <v>542</v>
      </c>
      <c r="C439" s="22" t="s">
        <v>163</v>
      </c>
      <c r="D439" s="125">
        <v>12.5</v>
      </c>
      <c r="F439" s="17">
        <f t="shared" si="37"/>
        <v>0</v>
      </c>
      <c r="G439" s="17"/>
    </row>
    <row r="440" spans="1:10" ht="13.5">
      <c r="A440" s="732">
        <v>2</v>
      </c>
      <c r="B440" s="140" t="s">
        <v>543</v>
      </c>
      <c r="C440" s="22" t="s">
        <v>163</v>
      </c>
      <c r="D440" s="125">
        <v>12.5</v>
      </c>
      <c r="F440" s="17">
        <f t="shared" si="37"/>
        <v>0</v>
      </c>
      <c r="G440" s="17"/>
      <c r="H440" s="125"/>
      <c r="I440" s="20"/>
      <c r="J440" s="772"/>
    </row>
    <row r="441" spans="1:10" ht="13.5">
      <c r="A441" s="732">
        <f>A440+1</f>
        <v>3</v>
      </c>
      <c r="B441" s="210" t="s">
        <v>239</v>
      </c>
      <c r="C441" s="22" t="s">
        <v>163</v>
      </c>
      <c r="D441" s="125">
        <v>12.5</v>
      </c>
      <c r="F441" s="17">
        <f t="shared" si="37"/>
        <v>0</v>
      </c>
      <c r="G441" s="17"/>
    </row>
    <row r="442" spans="1:10" ht="24">
      <c r="A442" s="732"/>
      <c r="B442" s="140" t="s">
        <v>1778</v>
      </c>
      <c r="F442" s="17" t="str">
        <f t="shared" si="37"/>
        <v/>
      </c>
      <c r="G442" s="17"/>
    </row>
    <row r="443" spans="1:10" ht="13.5">
      <c r="A443" s="732">
        <f>A441+1</f>
        <v>4</v>
      </c>
      <c r="B443" s="140" t="s">
        <v>1127</v>
      </c>
      <c r="C443" s="22" t="s">
        <v>163</v>
      </c>
      <c r="D443" s="125">
        <v>12.5</v>
      </c>
      <c r="F443" s="17">
        <f t="shared" si="37"/>
        <v>0</v>
      </c>
      <c r="G443" s="17"/>
      <c r="J443" s="771"/>
    </row>
    <row r="444" spans="1:10">
      <c r="A444" s="182"/>
      <c r="F444" s="17" t="str">
        <f t="shared" si="35"/>
        <v/>
      </c>
      <c r="G444" s="17"/>
    </row>
    <row r="445" spans="1:10">
      <c r="A445" s="182">
        <f>A434+1</f>
        <v>10</v>
      </c>
      <c r="B445" s="140" t="s">
        <v>280</v>
      </c>
      <c r="F445" s="17" t="str">
        <f t="shared" si="35"/>
        <v/>
      </c>
      <c r="G445" s="17"/>
    </row>
    <row r="446" spans="1:10" ht="24">
      <c r="A446" s="182"/>
      <c r="B446" s="140" t="s">
        <v>109</v>
      </c>
      <c r="F446" s="17" t="str">
        <f t="shared" si="35"/>
        <v/>
      </c>
      <c r="G446" s="17"/>
    </row>
    <row r="447" spans="1:10" ht="48">
      <c r="A447" s="182"/>
      <c r="B447" s="140" t="s">
        <v>117</v>
      </c>
      <c r="C447" s="22"/>
      <c r="F447" s="17"/>
      <c r="G447" s="17"/>
    </row>
    <row r="448" spans="1:10" ht="60">
      <c r="A448" s="182"/>
      <c r="B448" s="140" t="s">
        <v>1779</v>
      </c>
      <c r="F448" s="17" t="str">
        <f t="shared" si="35"/>
        <v/>
      </c>
      <c r="G448" s="17"/>
    </row>
    <row r="449" spans="1:10">
      <c r="A449" s="182"/>
      <c r="B449" s="140" t="s">
        <v>110</v>
      </c>
      <c r="F449" s="17" t="str">
        <f t="shared" ref="F449:F453" si="38">IF(D449="","",ROUND(D449*ROUND(E449,2),2))</f>
        <v/>
      </c>
      <c r="G449" s="17"/>
    </row>
    <row r="450" spans="1:10" ht="13.5">
      <c r="A450" s="733">
        <v>1</v>
      </c>
      <c r="B450" s="140" t="s">
        <v>543</v>
      </c>
      <c r="C450" s="22" t="s">
        <v>163</v>
      </c>
      <c r="D450" s="125">
        <v>41</v>
      </c>
      <c r="F450" s="17">
        <f t="shared" si="38"/>
        <v>0</v>
      </c>
      <c r="G450" s="17"/>
      <c r="H450" s="125"/>
      <c r="J450" s="772"/>
    </row>
    <row r="451" spans="1:10" ht="13.5">
      <c r="A451" s="733">
        <v>2</v>
      </c>
      <c r="B451" s="210" t="s">
        <v>239</v>
      </c>
      <c r="C451" s="22" t="s">
        <v>163</v>
      </c>
      <c r="D451" s="125">
        <v>41</v>
      </c>
      <c r="F451" s="17">
        <f t="shared" si="38"/>
        <v>0</v>
      </c>
      <c r="G451" s="17"/>
    </row>
    <row r="452" spans="1:10" ht="24">
      <c r="A452" s="733"/>
      <c r="B452" s="140" t="s">
        <v>1778</v>
      </c>
      <c r="F452" s="17" t="str">
        <f t="shared" si="38"/>
        <v/>
      </c>
      <c r="G452" s="17"/>
    </row>
    <row r="453" spans="1:10" ht="13.5">
      <c r="A453" s="733">
        <f>A451+1</f>
        <v>3</v>
      </c>
      <c r="B453" s="140" t="s">
        <v>537</v>
      </c>
      <c r="C453" s="22" t="s">
        <v>163</v>
      </c>
      <c r="D453" s="125">
        <v>41</v>
      </c>
      <c r="F453" s="17">
        <f t="shared" si="38"/>
        <v>0</v>
      </c>
      <c r="G453" s="17"/>
      <c r="J453" s="771"/>
    </row>
    <row r="454" spans="1:10">
      <c r="A454" s="182"/>
      <c r="C454" s="22"/>
      <c r="F454" s="17" t="str">
        <f t="shared" si="35"/>
        <v/>
      </c>
      <c r="G454" s="17"/>
    </row>
    <row r="455" spans="1:10">
      <c r="A455" s="182">
        <f>A445+1</f>
        <v>11</v>
      </c>
      <c r="B455" s="140" t="s">
        <v>1108</v>
      </c>
      <c r="F455" s="17" t="str">
        <f t="shared" si="35"/>
        <v/>
      </c>
      <c r="G455" s="17"/>
    </row>
    <row r="456" spans="1:10" ht="24">
      <c r="A456" s="182"/>
      <c r="B456" s="140" t="s">
        <v>109</v>
      </c>
      <c r="F456" s="17" t="str">
        <f t="shared" si="35"/>
        <v/>
      </c>
      <c r="G456" s="17"/>
    </row>
    <row r="457" spans="1:10" ht="48">
      <c r="A457" s="182"/>
      <c r="B457" s="140" t="s">
        <v>117</v>
      </c>
      <c r="C457" s="22"/>
      <c r="F457" s="17"/>
      <c r="G457" s="17"/>
    </row>
    <row r="458" spans="1:10" ht="60">
      <c r="A458" s="182"/>
      <c r="B458" s="140" t="s">
        <v>1779</v>
      </c>
      <c r="F458" s="17" t="str">
        <f t="shared" si="35"/>
        <v/>
      </c>
      <c r="G458" s="17"/>
    </row>
    <row r="459" spans="1:10">
      <c r="A459" s="182"/>
      <c r="B459" s="140" t="s">
        <v>110</v>
      </c>
      <c r="F459" s="17" t="str">
        <f t="shared" ref="F459:F463" si="39">IF(D459="","",ROUND(D459*ROUND(E459,2),2))</f>
        <v/>
      </c>
      <c r="G459" s="17"/>
    </row>
    <row r="460" spans="1:10" ht="13.5">
      <c r="A460" s="734">
        <v>1</v>
      </c>
      <c r="B460" s="140" t="s">
        <v>543</v>
      </c>
      <c r="C460" s="22" t="s">
        <v>163</v>
      </c>
      <c r="D460" s="125">
        <v>37.5</v>
      </c>
      <c r="F460" s="17">
        <f t="shared" si="39"/>
        <v>0</v>
      </c>
      <c r="G460" s="17"/>
      <c r="H460" s="125"/>
      <c r="I460" s="20"/>
      <c r="J460" s="772"/>
    </row>
    <row r="461" spans="1:10" ht="13.5">
      <c r="A461" s="734">
        <v>2</v>
      </c>
      <c r="B461" s="210" t="s">
        <v>239</v>
      </c>
      <c r="C461" s="22" t="s">
        <v>163</v>
      </c>
      <c r="D461" s="125">
        <v>37.5</v>
      </c>
      <c r="F461" s="17">
        <f t="shared" si="39"/>
        <v>0</v>
      </c>
      <c r="G461" s="17"/>
    </row>
    <row r="462" spans="1:10" ht="24">
      <c r="A462" s="734"/>
      <c r="B462" s="140" t="s">
        <v>1778</v>
      </c>
      <c r="F462" s="17" t="str">
        <f t="shared" si="39"/>
        <v/>
      </c>
      <c r="G462" s="17"/>
    </row>
    <row r="463" spans="1:10" ht="13.5">
      <c r="A463" s="734">
        <f>A461+1</f>
        <v>3</v>
      </c>
      <c r="B463" s="140" t="s">
        <v>1111</v>
      </c>
      <c r="C463" s="22" t="s">
        <v>163</v>
      </c>
      <c r="D463" s="125">
        <v>37.5</v>
      </c>
      <c r="F463" s="17">
        <f t="shared" si="39"/>
        <v>0</v>
      </c>
      <c r="G463" s="17"/>
      <c r="J463" s="771"/>
    </row>
    <row r="464" spans="1:10">
      <c r="A464" s="182"/>
      <c r="F464" s="17" t="str">
        <f t="shared" si="35"/>
        <v/>
      </c>
      <c r="G464" s="17"/>
    </row>
    <row r="465" spans="1:10">
      <c r="A465" s="182">
        <f>A455+1</f>
        <v>12</v>
      </c>
      <c r="B465" s="212" t="s">
        <v>1109</v>
      </c>
      <c r="F465" s="17" t="str">
        <f t="shared" si="35"/>
        <v/>
      </c>
      <c r="G465" s="17"/>
    </row>
    <row r="466" spans="1:10" ht="24">
      <c r="A466" s="182"/>
      <c r="B466" s="140" t="s">
        <v>109</v>
      </c>
      <c r="F466" s="17" t="str">
        <f t="shared" si="35"/>
        <v/>
      </c>
      <c r="G466" s="17"/>
    </row>
    <row r="467" spans="1:10" ht="48">
      <c r="A467" s="182"/>
      <c r="B467" s="140" t="s">
        <v>117</v>
      </c>
      <c r="C467" s="22"/>
      <c r="F467" s="17"/>
      <c r="G467" s="17"/>
      <c r="I467" s="20"/>
      <c r="J467" s="772"/>
    </row>
    <row r="468" spans="1:10">
      <c r="A468" s="182"/>
      <c r="B468" s="140" t="s">
        <v>110</v>
      </c>
      <c r="F468" s="17" t="str">
        <f t="shared" ref="F468:F471" si="40">IF(D468="","",ROUND(D468*ROUND(E468,2),2))</f>
        <v/>
      </c>
      <c r="G468" s="17"/>
    </row>
    <row r="469" spans="1:10" ht="13.5">
      <c r="A469" s="735">
        <v>1</v>
      </c>
      <c r="B469" s="140" t="s">
        <v>1110</v>
      </c>
      <c r="C469" s="22" t="s">
        <v>163</v>
      </c>
      <c r="D469" s="125">
        <v>5</v>
      </c>
      <c r="F469" s="17">
        <f t="shared" si="40"/>
        <v>0</v>
      </c>
      <c r="G469" s="17"/>
    </row>
    <row r="470" spans="1:10" ht="13.5">
      <c r="A470" s="735">
        <v>2</v>
      </c>
      <c r="B470" s="210" t="s">
        <v>239</v>
      </c>
      <c r="C470" s="22" t="s">
        <v>163</v>
      </c>
      <c r="D470" s="125">
        <v>5</v>
      </c>
      <c r="F470" s="17">
        <f t="shared" si="40"/>
        <v>0</v>
      </c>
      <c r="G470" s="17"/>
    </row>
    <row r="471" spans="1:10" ht="13.5">
      <c r="A471" s="735">
        <v>3</v>
      </c>
      <c r="B471" s="140" t="s">
        <v>538</v>
      </c>
      <c r="C471" s="22" t="s">
        <v>163</v>
      </c>
      <c r="D471" s="125">
        <v>5</v>
      </c>
      <c r="F471" s="17">
        <f t="shared" si="40"/>
        <v>0</v>
      </c>
      <c r="G471" s="17"/>
      <c r="J471" s="771"/>
    </row>
    <row r="472" spans="1:10">
      <c r="A472" s="182"/>
      <c r="C472" s="22"/>
      <c r="F472" s="17"/>
      <c r="G472" s="17"/>
      <c r="J472" s="771"/>
    </row>
    <row r="473" spans="1:10">
      <c r="A473" s="182"/>
      <c r="C473" s="22"/>
      <c r="F473" s="17" t="str">
        <f t="shared" si="35"/>
        <v/>
      </c>
      <c r="G473" s="17"/>
    </row>
    <row r="474" spans="1:10">
      <c r="A474" s="182">
        <f>A465+1</f>
        <v>13</v>
      </c>
      <c r="B474" s="140" t="s">
        <v>258</v>
      </c>
      <c r="F474" s="17" t="str">
        <f t="shared" si="35"/>
        <v/>
      </c>
      <c r="G474" s="17"/>
    </row>
    <row r="475" spans="1:10" ht="24">
      <c r="A475" s="182"/>
      <c r="B475" s="140" t="s">
        <v>1715</v>
      </c>
      <c r="F475" s="17" t="str">
        <f t="shared" ref="F475:F494" si="41">IF(D475="","",ROUND(D475*ROUND(E475,2),2))</f>
        <v/>
      </c>
      <c r="G475" s="17"/>
    </row>
    <row r="476" spans="1:10" ht="36">
      <c r="A476" s="182"/>
      <c r="B476" s="140" t="s">
        <v>155</v>
      </c>
      <c r="F476" s="17" t="str">
        <f t="shared" si="41"/>
        <v/>
      </c>
      <c r="G476" s="17"/>
    </row>
    <row r="477" spans="1:10" ht="36">
      <c r="A477" s="182"/>
      <c r="B477" s="140" t="s">
        <v>44</v>
      </c>
      <c r="F477" s="17" t="str">
        <f t="shared" si="41"/>
        <v/>
      </c>
      <c r="G477" s="17"/>
    </row>
    <row r="478" spans="1:10" ht="24">
      <c r="A478" s="182"/>
      <c r="B478" s="140" t="s">
        <v>215</v>
      </c>
      <c r="F478" s="17" t="str">
        <f t="shared" si="41"/>
        <v/>
      </c>
      <c r="G478" s="17"/>
    </row>
    <row r="479" spans="1:10" ht="24">
      <c r="A479" s="182"/>
      <c r="B479" s="140" t="s">
        <v>167</v>
      </c>
      <c r="F479" s="17" t="str">
        <f t="shared" si="41"/>
        <v/>
      </c>
      <c r="G479" s="17"/>
    </row>
    <row r="480" spans="1:10" ht="24">
      <c r="A480" s="182"/>
      <c r="B480" s="140" t="s">
        <v>88</v>
      </c>
      <c r="F480" s="17" t="str">
        <f t="shared" si="41"/>
        <v/>
      </c>
      <c r="G480" s="17"/>
    </row>
    <row r="481" spans="1:10" ht="72">
      <c r="A481" s="182"/>
      <c r="B481" s="140" t="s">
        <v>1716</v>
      </c>
      <c r="F481" s="17" t="str">
        <f t="shared" si="41"/>
        <v/>
      </c>
      <c r="G481" s="17"/>
    </row>
    <row r="482" spans="1:10" ht="39">
      <c r="A482" s="182"/>
      <c r="B482" s="140" t="s">
        <v>1780</v>
      </c>
      <c r="F482" s="17" t="str">
        <f t="shared" si="41"/>
        <v/>
      </c>
      <c r="G482" s="17"/>
    </row>
    <row r="483" spans="1:10" ht="13.5">
      <c r="A483" s="213"/>
      <c r="B483" s="140" t="s">
        <v>63</v>
      </c>
      <c r="C483" s="22" t="s">
        <v>163</v>
      </c>
      <c r="D483" s="125">
        <v>794</v>
      </c>
      <c r="F483" s="17">
        <f t="shared" si="41"/>
        <v>0</v>
      </c>
      <c r="G483" s="17"/>
    </row>
    <row r="484" spans="1:10">
      <c r="A484" s="182"/>
      <c r="C484" s="22"/>
      <c r="F484" s="17" t="str">
        <f t="shared" si="41"/>
        <v/>
      </c>
      <c r="G484" s="17"/>
    </row>
    <row r="485" spans="1:10" s="127" customFormat="1" ht="13.5">
      <c r="A485" s="182">
        <f>A474+1</f>
        <v>14</v>
      </c>
      <c r="B485" s="140" t="s">
        <v>1717</v>
      </c>
      <c r="C485" s="145"/>
      <c r="D485" s="158"/>
      <c r="E485" s="39"/>
      <c r="F485" s="17" t="str">
        <f t="shared" si="41"/>
        <v/>
      </c>
      <c r="G485" s="17"/>
      <c r="H485" s="131"/>
      <c r="I485" s="228"/>
      <c r="J485" s="770"/>
    </row>
    <row r="486" spans="1:10" s="127" customFormat="1" ht="24">
      <c r="A486" s="214"/>
      <c r="B486" s="140" t="s">
        <v>281</v>
      </c>
      <c r="C486" s="145"/>
      <c r="D486" s="158"/>
      <c r="E486" s="39"/>
      <c r="F486" s="17" t="str">
        <f t="shared" si="41"/>
        <v/>
      </c>
      <c r="G486" s="17"/>
      <c r="H486" s="131"/>
      <c r="I486" s="228"/>
      <c r="J486" s="770"/>
    </row>
    <row r="487" spans="1:10" s="127" customFormat="1" ht="36">
      <c r="A487" s="214"/>
      <c r="B487" s="140" t="s">
        <v>282</v>
      </c>
      <c r="C487" s="145"/>
      <c r="D487" s="158"/>
      <c r="E487" s="39"/>
      <c r="F487" s="17" t="str">
        <f t="shared" si="41"/>
        <v/>
      </c>
      <c r="G487" s="17"/>
      <c r="H487" s="131"/>
      <c r="I487" s="228"/>
      <c r="J487" s="770"/>
    </row>
    <row r="488" spans="1:10" s="127" customFormat="1" ht="36">
      <c r="A488" s="214"/>
      <c r="B488" s="140" t="s">
        <v>283</v>
      </c>
      <c r="C488" s="145"/>
      <c r="D488" s="158"/>
      <c r="E488" s="39"/>
      <c r="F488" s="17" t="str">
        <f t="shared" si="41"/>
        <v/>
      </c>
      <c r="G488" s="17"/>
      <c r="H488" s="131"/>
      <c r="I488" s="228"/>
      <c r="J488" s="770"/>
    </row>
    <row r="489" spans="1:10" s="127" customFormat="1" ht="60">
      <c r="A489" s="214"/>
      <c r="B489" s="140" t="s">
        <v>1719</v>
      </c>
      <c r="C489" s="145"/>
      <c r="D489" s="158"/>
      <c r="E489" s="39"/>
      <c r="F489" s="17" t="str">
        <f t="shared" si="41"/>
        <v/>
      </c>
      <c r="G489" s="17"/>
      <c r="H489" s="131"/>
      <c r="I489" s="228"/>
      <c r="J489" s="770"/>
    </row>
    <row r="490" spans="1:10" s="127" customFormat="1" ht="25.5">
      <c r="A490" s="214"/>
      <c r="B490" s="140" t="s">
        <v>1718</v>
      </c>
      <c r="C490" s="22" t="s">
        <v>164</v>
      </c>
      <c r="D490" s="158">
        <v>206</v>
      </c>
      <c r="E490" s="39"/>
      <c r="F490" s="17">
        <f t="shared" si="41"/>
        <v>0</v>
      </c>
      <c r="G490" s="17"/>
      <c r="H490" s="131"/>
      <c r="I490" s="228"/>
      <c r="J490" s="770"/>
    </row>
    <row r="491" spans="1:10">
      <c r="A491" s="182"/>
      <c r="F491" s="17" t="str">
        <f t="shared" si="41"/>
        <v/>
      </c>
      <c r="G491" s="17"/>
    </row>
    <row r="492" spans="1:10">
      <c r="A492" s="182">
        <f>A485+1</f>
        <v>15</v>
      </c>
      <c r="B492" s="140" t="s">
        <v>83</v>
      </c>
      <c r="F492" s="17" t="str">
        <f t="shared" si="41"/>
        <v/>
      </c>
      <c r="G492" s="17"/>
    </row>
    <row r="493" spans="1:10" ht="24">
      <c r="A493" s="182"/>
      <c r="B493" s="140" t="s">
        <v>92</v>
      </c>
      <c r="F493" s="17" t="str">
        <f t="shared" si="41"/>
        <v/>
      </c>
      <c r="G493" s="17"/>
    </row>
    <row r="494" spans="1:10">
      <c r="A494" s="182"/>
      <c r="B494" s="140" t="s">
        <v>93</v>
      </c>
      <c r="F494" s="17" t="str">
        <f t="shared" si="41"/>
        <v/>
      </c>
      <c r="G494" s="17"/>
    </row>
    <row r="495" spans="1:10" ht="25.5">
      <c r="A495" s="182"/>
      <c r="B495" s="140" t="s">
        <v>1677</v>
      </c>
      <c r="C495" s="22" t="s">
        <v>164</v>
      </c>
      <c r="D495" s="125">
        <v>303</v>
      </c>
      <c r="F495" s="17">
        <f t="shared" ref="F495:F518" si="42">IF(D495="","",ROUND(D495*ROUND(E495,2),2))</f>
        <v>0</v>
      </c>
      <c r="G495" s="17"/>
    </row>
    <row r="496" spans="1:10">
      <c r="A496" s="182"/>
      <c r="C496" s="22"/>
      <c r="F496" s="17"/>
      <c r="G496" s="17"/>
    </row>
    <row r="497" spans="1:21" ht="36">
      <c r="A497" s="182">
        <f>A492+1</f>
        <v>16</v>
      </c>
      <c r="B497" s="215" t="s">
        <v>1241</v>
      </c>
      <c r="C497" s="207"/>
      <c r="D497" s="208"/>
      <c r="F497" s="208"/>
      <c r="G497" s="208"/>
      <c r="H497" s="154"/>
      <c r="U497" s="127"/>
    </row>
    <row r="498" spans="1:21" ht="48">
      <c r="A498" s="203"/>
      <c r="B498" s="215" t="s">
        <v>1216</v>
      </c>
      <c r="C498" s="216"/>
      <c r="D498" s="208"/>
      <c r="F498" s="208"/>
      <c r="G498" s="208"/>
      <c r="H498" s="154"/>
      <c r="U498" s="127"/>
    </row>
    <row r="499" spans="1:21" ht="24">
      <c r="A499" s="203"/>
      <c r="B499" s="215" t="s">
        <v>1217</v>
      </c>
      <c r="C499" s="124" t="s">
        <v>164</v>
      </c>
      <c r="D499" s="208">
        <v>34</v>
      </c>
      <c r="F499" s="17">
        <f t="shared" ref="F499:F507" si="43">IF(D499="","",ROUND(D499*ROUND(E499,2),2))</f>
        <v>0</v>
      </c>
      <c r="G499" s="17"/>
      <c r="H499" s="154"/>
      <c r="U499" s="127"/>
    </row>
    <row r="500" spans="1:21">
      <c r="A500" s="182"/>
      <c r="C500" s="22"/>
      <c r="F500" s="17"/>
      <c r="G500" s="17"/>
    </row>
    <row r="501" spans="1:21">
      <c r="A501" s="182">
        <f>A497+1</f>
        <v>17</v>
      </c>
      <c r="B501" s="140" t="s">
        <v>258</v>
      </c>
      <c r="F501" s="17" t="str">
        <f t="shared" si="43"/>
        <v/>
      </c>
      <c r="G501" s="17"/>
    </row>
    <row r="502" spans="1:21" ht="36">
      <c r="A502" s="182"/>
      <c r="B502" s="140" t="s">
        <v>1720</v>
      </c>
      <c r="F502" s="17" t="str">
        <f t="shared" si="43"/>
        <v/>
      </c>
      <c r="G502" s="17"/>
    </row>
    <row r="503" spans="1:21" ht="36">
      <c r="A503" s="182"/>
      <c r="B503" s="140" t="s">
        <v>44</v>
      </c>
      <c r="F503" s="17" t="str">
        <f t="shared" si="43"/>
        <v/>
      </c>
      <c r="G503" s="17"/>
    </row>
    <row r="504" spans="1:21" ht="24">
      <c r="A504" s="182"/>
      <c r="B504" s="140" t="s">
        <v>167</v>
      </c>
      <c r="F504" s="17" t="str">
        <f t="shared" si="43"/>
        <v/>
      </c>
      <c r="G504" s="17"/>
    </row>
    <row r="505" spans="1:21" ht="24">
      <c r="A505" s="182"/>
      <c r="B505" s="140" t="s">
        <v>88</v>
      </c>
      <c r="F505" s="17" t="str">
        <f t="shared" si="43"/>
        <v/>
      </c>
      <c r="G505" s="17"/>
    </row>
    <row r="506" spans="1:21" ht="72">
      <c r="A506" s="182"/>
      <c r="B506" s="140" t="s">
        <v>216</v>
      </c>
      <c r="F506" s="17" t="str">
        <f t="shared" si="43"/>
        <v/>
      </c>
      <c r="G506" s="17"/>
    </row>
    <row r="507" spans="1:21" ht="13.5">
      <c r="A507" s="213"/>
      <c r="B507" s="140" t="s">
        <v>63</v>
      </c>
      <c r="C507" s="22" t="s">
        <v>163</v>
      </c>
      <c r="D507" s="125">
        <v>20</v>
      </c>
      <c r="F507" s="17">
        <f t="shared" si="43"/>
        <v>0</v>
      </c>
      <c r="G507" s="17"/>
    </row>
    <row r="508" spans="1:21">
      <c r="A508" s="182"/>
      <c r="C508" s="22"/>
      <c r="F508" s="17" t="str">
        <f t="shared" si="42"/>
        <v/>
      </c>
      <c r="G508" s="17"/>
    </row>
    <row r="509" spans="1:21" s="127" customFormat="1" ht="36">
      <c r="A509" s="214">
        <f>A501+1</f>
        <v>18</v>
      </c>
      <c r="B509" s="140" t="s">
        <v>243</v>
      </c>
      <c r="C509" s="145"/>
      <c r="D509" s="158"/>
      <c r="E509" s="39"/>
      <c r="F509" s="17" t="str">
        <f t="shared" si="42"/>
        <v/>
      </c>
      <c r="G509" s="17"/>
      <c r="H509" s="131"/>
      <c r="I509" s="228"/>
      <c r="J509" s="770"/>
    </row>
    <row r="510" spans="1:21" s="127" customFormat="1" ht="36">
      <c r="A510" s="214"/>
      <c r="B510" s="140" t="s">
        <v>244</v>
      </c>
      <c r="C510" s="145"/>
      <c r="D510" s="158"/>
      <c r="E510" s="39"/>
      <c r="F510" s="17" t="str">
        <f t="shared" si="42"/>
        <v/>
      </c>
      <c r="G510" s="17"/>
      <c r="H510" s="131"/>
      <c r="I510" s="228"/>
      <c r="J510" s="770"/>
    </row>
    <row r="511" spans="1:21" s="127" customFormat="1">
      <c r="A511" s="214"/>
      <c r="B511" s="140" t="s">
        <v>242</v>
      </c>
      <c r="C511" s="145"/>
      <c r="D511" s="158"/>
      <c r="E511" s="39"/>
      <c r="F511" s="17" t="str">
        <f t="shared" si="42"/>
        <v/>
      </c>
      <c r="G511" s="17"/>
      <c r="H511" s="131"/>
      <c r="I511" s="228"/>
      <c r="J511" s="770"/>
    </row>
    <row r="512" spans="1:21" s="127" customFormat="1" ht="13.5">
      <c r="A512" s="217">
        <v>1</v>
      </c>
      <c r="B512" s="140" t="s">
        <v>1059</v>
      </c>
      <c r="C512" s="124" t="s">
        <v>164</v>
      </c>
      <c r="D512" s="158">
        <v>25</v>
      </c>
      <c r="E512" s="39"/>
      <c r="F512" s="17">
        <f t="shared" si="42"/>
        <v>0</v>
      </c>
      <c r="G512" s="17"/>
      <c r="H512" s="131"/>
      <c r="I512" s="228"/>
      <c r="J512" s="770"/>
    </row>
    <row r="513" spans="1:10" s="127" customFormat="1" ht="13.5">
      <c r="A513" s="217">
        <v>2</v>
      </c>
      <c r="B513" s="140" t="s">
        <v>1060</v>
      </c>
      <c r="C513" s="124" t="s">
        <v>164</v>
      </c>
      <c r="D513" s="158">
        <v>25</v>
      </c>
      <c r="E513" s="39"/>
      <c r="F513" s="17">
        <f t="shared" si="42"/>
        <v>0</v>
      </c>
      <c r="G513" s="17"/>
      <c r="H513" s="131"/>
      <c r="I513" s="228"/>
      <c r="J513" s="770"/>
    </row>
    <row r="514" spans="1:10" s="127" customFormat="1">
      <c r="A514" s="214"/>
      <c r="B514" s="140"/>
      <c r="C514" s="124"/>
      <c r="D514" s="158"/>
      <c r="E514" s="39"/>
      <c r="F514" s="17" t="str">
        <f t="shared" si="42"/>
        <v/>
      </c>
      <c r="G514" s="17"/>
      <c r="H514" s="131"/>
      <c r="I514" s="228"/>
      <c r="J514" s="770"/>
    </row>
    <row r="515" spans="1:10" s="127" customFormat="1" ht="36">
      <c r="A515" s="214">
        <f>A509+1</f>
        <v>19</v>
      </c>
      <c r="B515" s="140" t="s">
        <v>245</v>
      </c>
      <c r="C515" s="145"/>
      <c r="D515" s="158"/>
      <c r="E515" s="39"/>
      <c r="F515" s="17" t="str">
        <f t="shared" si="42"/>
        <v/>
      </c>
      <c r="G515" s="17"/>
      <c r="H515" s="131"/>
      <c r="I515" s="228"/>
      <c r="J515" s="770"/>
    </row>
    <row r="516" spans="1:10" s="127" customFormat="1" ht="36">
      <c r="A516" s="214"/>
      <c r="B516" s="140" t="s">
        <v>244</v>
      </c>
      <c r="C516" s="145"/>
      <c r="D516" s="158"/>
      <c r="E516" s="39"/>
      <c r="F516" s="17" t="str">
        <f t="shared" si="42"/>
        <v/>
      </c>
      <c r="G516" s="17"/>
      <c r="H516" s="131"/>
      <c r="I516" s="228"/>
      <c r="J516" s="770"/>
    </row>
    <row r="517" spans="1:10" s="127" customFormat="1">
      <c r="A517" s="218">
        <v>1</v>
      </c>
      <c r="B517" s="140" t="s">
        <v>247</v>
      </c>
      <c r="C517" s="124" t="s">
        <v>35</v>
      </c>
      <c r="D517" s="158">
        <v>8</v>
      </c>
      <c r="E517" s="39"/>
      <c r="F517" s="17">
        <f t="shared" si="42"/>
        <v>0</v>
      </c>
      <c r="G517" s="17"/>
      <c r="H517" s="131"/>
      <c r="I517" s="228"/>
      <c r="J517" s="770"/>
    </row>
    <row r="518" spans="1:10" s="127" customFormat="1">
      <c r="A518" s="218">
        <v>2</v>
      </c>
      <c r="B518" s="140" t="s">
        <v>246</v>
      </c>
      <c r="C518" s="124" t="s">
        <v>35</v>
      </c>
      <c r="D518" s="158">
        <v>8</v>
      </c>
      <c r="E518" s="39"/>
      <c r="F518" s="17">
        <f t="shared" si="42"/>
        <v>0</v>
      </c>
      <c r="G518" s="17"/>
      <c r="H518" s="131"/>
      <c r="I518" s="228"/>
      <c r="J518" s="770"/>
    </row>
    <row r="519" spans="1:10" s="127" customFormat="1">
      <c r="A519" s="219"/>
      <c r="B519" s="140"/>
      <c r="C519" s="124"/>
      <c r="D519" s="158"/>
      <c r="E519" s="39"/>
      <c r="F519" s="17"/>
      <c r="G519" s="17"/>
      <c r="H519" s="131"/>
      <c r="I519" s="228"/>
      <c r="J519" s="770"/>
    </row>
    <row r="520" spans="1:10" s="127" customFormat="1">
      <c r="A520" s="214">
        <f>A515+1</f>
        <v>20</v>
      </c>
      <c r="B520" s="140" t="s">
        <v>1080</v>
      </c>
      <c r="C520" s="124"/>
      <c r="D520" s="158"/>
      <c r="E520" s="39"/>
      <c r="F520" s="17"/>
      <c r="G520" s="17"/>
      <c r="H520" s="131"/>
      <c r="I520" s="228"/>
      <c r="J520" s="770"/>
    </row>
    <row r="521" spans="1:10" s="127" customFormat="1">
      <c r="A521" s="219"/>
      <c r="B521" s="140" t="s">
        <v>843</v>
      </c>
      <c r="C521" s="124"/>
      <c r="D521" s="158"/>
      <c r="E521" s="39"/>
      <c r="F521" s="17"/>
      <c r="G521" s="17"/>
      <c r="H521" s="131"/>
      <c r="I521" s="228"/>
      <c r="J521" s="770"/>
    </row>
    <row r="522" spans="1:10" s="127" customFormat="1" ht="24">
      <c r="A522" s="219"/>
      <c r="B522" s="140" t="s">
        <v>844</v>
      </c>
      <c r="C522" s="124"/>
      <c r="D522" s="158"/>
      <c r="E522" s="39"/>
      <c r="F522" s="17"/>
      <c r="G522" s="17"/>
      <c r="H522" s="131"/>
      <c r="I522" s="228"/>
      <c r="J522" s="770"/>
    </row>
    <row r="523" spans="1:10" s="127" customFormat="1" ht="24">
      <c r="A523" s="219"/>
      <c r="B523" s="140" t="s">
        <v>845</v>
      </c>
      <c r="C523" s="124"/>
      <c r="D523" s="158"/>
      <c r="E523" s="39"/>
      <c r="F523" s="17"/>
      <c r="G523" s="17"/>
      <c r="H523" s="131"/>
      <c r="I523" s="228"/>
      <c r="J523" s="770"/>
    </row>
    <row r="524" spans="1:10" s="127" customFormat="1">
      <c r="A524" s="219"/>
      <c r="B524" s="140" t="s">
        <v>1785</v>
      </c>
      <c r="C524" s="124"/>
      <c r="D524" s="158"/>
      <c r="E524" s="39"/>
      <c r="F524" s="17"/>
      <c r="G524" s="17"/>
      <c r="H524" s="131"/>
      <c r="I524" s="228"/>
      <c r="J524" s="770"/>
    </row>
    <row r="525" spans="1:10" s="127" customFormat="1">
      <c r="A525" s="219"/>
      <c r="B525" s="130"/>
      <c r="C525" s="124" t="s">
        <v>35</v>
      </c>
      <c r="D525" s="158">
        <v>12</v>
      </c>
      <c r="E525" s="39"/>
      <c r="F525" s="17">
        <f t="shared" ref="F525" si="44">IF(D525="","",ROUND(D525*ROUND(E525,2),2))</f>
        <v>0</v>
      </c>
      <c r="G525" s="17"/>
      <c r="H525" s="131"/>
      <c r="I525" s="228"/>
      <c r="J525" s="770"/>
    </row>
    <row r="526" spans="1:10">
      <c r="A526" s="220"/>
    </row>
    <row r="527" spans="1:10">
      <c r="A527" s="204" t="str">
        <f>A368</f>
        <v>4.0</v>
      </c>
      <c r="B527" s="202" t="str">
        <f>B368&amp;" UKUPNO:"</f>
        <v>ZIDARSKI RADOVI UKUPNO:</v>
      </c>
      <c r="C527" s="171"/>
      <c r="D527" s="172"/>
      <c r="E527" s="24"/>
      <c r="F527" s="172">
        <f>SUM(F369:F526)</f>
        <v>0</v>
      </c>
      <c r="G527" s="137"/>
    </row>
    <row r="528" spans="1:10">
      <c r="A528" s="205"/>
      <c r="B528" s="135"/>
      <c r="C528" s="136"/>
      <c r="D528" s="137"/>
      <c r="E528" s="109"/>
      <c r="F528" s="137"/>
      <c r="G528" s="137"/>
    </row>
    <row r="529" spans="1:10">
      <c r="A529" s="204" t="s">
        <v>255</v>
      </c>
      <c r="B529" s="148" t="s">
        <v>1156</v>
      </c>
      <c r="C529" s="149"/>
      <c r="D529" s="150"/>
      <c r="E529" s="25"/>
      <c r="F529" s="150"/>
    </row>
    <row r="530" spans="1:10">
      <c r="A530" s="205"/>
      <c r="B530" s="130"/>
    </row>
    <row r="531" spans="1:10" s="127" customFormat="1">
      <c r="A531" s="221">
        <f>A526+1</f>
        <v>1</v>
      </c>
      <c r="B531" s="140" t="s">
        <v>1157</v>
      </c>
      <c r="C531" s="145"/>
      <c r="D531" s="158"/>
      <c r="E531" s="39"/>
      <c r="F531" s="32" t="str">
        <f t="shared" ref="F531:F536" si="45">IF(D531="","",ROUND(D531*ROUND(E531,2),2))</f>
        <v/>
      </c>
      <c r="G531" s="32"/>
      <c r="H531" s="154"/>
      <c r="I531" s="228"/>
      <c r="J531" s="770"/>
    </row>
    <row r="532" spans="1:10" s="127" customFormat="1" ht="36">
      <c r="A532" s="201"/>
      <c r="B532" s="140" t="s">
        <v>1158</v>
      </c>
      <c r="C532" s="145"/>
      <c r="D532" s="158"/>
      <c r="E532" s="39"/>
      <c r="F532" s="32" t="str">
        <f t="shared" si="45"/>
        <v/>
      </c>
      <c r="G532" s="32"/>
      <c r="H532" s="154"/>
      <c r="I532" s="228"/>
      <c r="J532" s="770"/>
    </row>
    <row r="533" spans="1:10" s="127" customFormat="1" ht="24">
      <c r="A533" s="201"/>
      <c r="B533" s="140" t="s">
        <v>1721</v>
      </c>
      <c r="C533" s="145"/>
      <c r="D533" s="158"/>
      <c r="E533" s="39"/>
      <c r="F533" s="32" t="str">
        <f t="shared" si="45"/>
        <v/>
      </c>
      <c r="G533" s="32"/>
      <c r="H533" s="154"/>
      <c r="I533" s="228"/>
      <c r="J533" s="770"/>
    </row>
    <row r="534" spans="1:10" s="127" customFormat="1">
      <c r="A534" s="201"/>
      <c r="B534" s="140" t="s">
        <v>1160</v>
      </c>
      <c r="C534" s="145"/>
      <c r="D534" s="158"/>
      <c r="E534" s="39"/>
      <c r="F534" s="32" t="str">
        <f t="shared" si="45"/>
        <v/>
      </c>
      <c r="G534" s="32"/>
      <c r="H534" s="154"/>
      <c r="I534" s="228"/>
      <c r="J534" s="770"/>
    </row>
    <row r="535" spans="1:10" s="127" customFormat="1" ht="60">
      <c r="A535" s="201"/>
      <c r="B535" s="140" t="s">
        <v>1159</v>
      </c>
      <c r="C535" s="145"/>
      <c r="D535" s="158"/>
      <c r="E535" s="39"/>
      <c r="F535" s="32" t="str">
        <f t="shared" si="45"/>
        <v/>
      </c>
      <c r="G535" s="32"/>
      <c r="H535" s="154"/>
      <c r="I535" s="228"/>
      <c r="J535" s="770"/>
    </row>
    <row r="536" spans="1:10" s="127" customFormat="1" ht="13.5">
      <c r="A536" s="201"/>
      <c r="B536" s="140" t="s">
        <v>1678</v>
      </c>
      <c r="C536" s="207" t="s">
        <v>163</v>
      </c>
      <c r="D536" s="158">
        <v>51</v>
      </c>
      <c r="E536" s="39"/>
      <c r="F536" s="32">
        <f t="shared" si="45"/>
        <v>0</v>
      </c>
      <c r="G536" s="32"/>
      <c r="H536" s="154"/>
      <c r="I536" s="228"/>
      <c r="J536" s="770"/>
    </row>
    <row r="537" spans="1:10" s="127" customFormat="1">
      <c r="A537" s="201"/>
      <c r="B537" s="140"/>
      <c r="C537" s="207"/>
      <c r="D537" s="158"/>
      <c r="E537" s="39"/>
      <c r="F537" s="32"/>
      <c r="G537" s="32"/>
      <c r="H537" s="154"/>
      <c r="I537" s="228"/>
      <c r="J537" s="770"/>
    </row>
    <row r="538" spans="1:10" s="127" customFormat="1">
      <c r="A538" s="221">
        <f>A531+1</f>
        <v>2</v>
      </c>
      <c r="B538" s="140" t="s">
        <v>1162</v>
      </c>
      <c r="C538" s="145"/>
      <c r="D538" s="158"/>
      <c r="E538" s="39"/>
      <c r="F538" s="32" t="str">
        <f t="shared" ref="F538:F541" si="46">IF(D538="","",ROUND(D538*ROUND(E538,2),2))</f>
        <v/>
      </c>
      <c r="G538" s="32"/>
      <c r="H538" s="154"/>
      <c r="I538" s="228"/>
      <c r="J538" s="770"/>
    </row>
    <row r="539" spans="1:10" s="127" customFormat="1" ht="24">
      <c r="A539" s="201"/>
      <c r="B539" s="140" t="s">
        <v>1166</v>
      </c>
      <c r="C539" s="145"/>
      <c r="D539" s="158"/>
      <c r="E539" s="39"/>
      <c r="F539" s="32" t="str">
        <f t="shared" si="46"/>
        <v/>
      </c>
      <c r="G539" s="32"/>
      <c r="H539" s="154"/>
      <c r="I539" s="228"/>
      <c r="J539" s="770"/>
    </row>
    <row r="540" spans="1:10" s="127" customFormat="1" ht="48">
      <c r="A540" s="201"/>
      <c r="B540" s="140" t="s">
        <v>1163</v>
      </c>
      <c r="C540" s="145"/>
      <c r="D540" s="158"/>
      <c r="E540" s="39"/>
      <c r="F540" s="32" t="str">
        <f t="shared" si="46"/>
        <v/>
      </c>
      <c r="G540" s="32"/>
      <c r="H540" s="154"/>
      <c r="I540" s="228"/>
      <c r="J540" s="770"/>
    </row>
    <row r="541" spans="1:10" s="127" customFormat="1" ht="13.5">
      <c r="A541" s="201"/>
      <c r="B541" s="140" t="s">
        <v>1679</v>
      </c>
      <c r="C541" s="207" t="s">
        <v>163</v>
      </c>
      <c r="D541" s="158">
        <v>54</v>
      </c>
      <c r="E541" s="39"/>
      <c r="F541" s="32">
        <f t="shared" si="46"/>
        <v>0</v>
      </c>
      <c r="G541" s="32"/>
      <c r="H541" s="154"/>
      <c r="I541" s="228"/>
      <c r="J541" s="770"/>
    </row>
    <row r="542" spans="1:10" s="127" customFormat="1">
      <c r="A542" s="201"/>
      <c r="B542" s="140"/>
      <c r="C542" s="207"/>
      <c r="D542" s="158"/>
      <c r="E542" s="39"/>
      <c r="F542" s="32"/>
      <c r="G542" s="32"/>
      <c r="H542" s="154"/>
      <c r="I542" s="228"/>
      <c r="J542" s="770"/>
    </row>
    <row r="543" spans="1:10" s="127" customFormat="1">
      <c r="A543" s="221">
        <f>A538+1</f>
        <v>3</v>
      </c>
      <c r="B543" s="140" t="s">
        <v>1164</v>
      </c>
      <c r="C543" s="145"/>
      <c r="D543" s="158"/>
      <c r="E543" s="39"/>
      <c r="F543" s="32" t="str">
        <f t="shared" ref="F543:F546" si="47">IF(D543="","",ROUND(D543*ROUND(E543,2),2))</f>
        <v/>
      </c>
      <c r="G543" s="32"/>
      <c r="H543" s="154"/>
      <c r="I543" s="228"/>
      <c r="J543" s="770"/>
    </row>
    <row r="544" spans="1:10" s="127" customFormat="1">
      <c r="A544" s="201"/>
      <c r="B544" s="140" t="s">
        <v>1165</v>
      </c>
      <c r="C544" s="145"/>
      <c r="D544" s="158"/>
      <c r="E544" s="39"/>
      <c r="F544" s="32" t="str">
        <f t="shared" si="47"/>
        <v/>
      </c>
      <c r="G544" s="32"/>
      <c r="H544" s="154"/>
      <c r="I544" s="228"/>
      <c r="J544" s="770"/>
    </row>
    <row r="545" spans="1:10" s="127" customFormat="1" ht="60">
      <c r="A545" s="201"/>
      <c r="B545" s="140" t="s">
        <v>1159</v>
      </c>
      <c r="C545" s="145"/>
      <c r="D545" s="158"/>
      <c r="E545" s="39"/>
      <c r="F545" s="32" t="str">
        <f t="shared" si="47"/>
        <v/>
      </c>
      <c r="G545" s="32"/>
      <c r="H545" s="154"/>
      <c r="I545" s="228"/>
      <c r="J545" s="770"/>
    </row>
    <row r="546" spans="1:10" s="127" customFormat="1" ht="13.5">
      <c r="A546" s="201"/>
      <c r="B546" s="140" t="s">
        <v>1679</v>
      </c>
      <c r="C546" s="207" t="s">
        <v>163</v>
      </c>
      <c r="D546" s="158">
        <v>54</v>
      </c>
      <c r="E546" s="39"/>
      <c r="F546" s="32">
        <f t="shared" si="47"/>
        <v>0</v>
      </c>
      <c r="G546" s="32"/>
      <c r="H546" s="154"/>
      <c r="I546" s="228"/>
      <c r="J546" s="770"/>
    </row>
    <row r="547" spans="1:10">
      <c r="A547" s="205"/>
      <c r="B547" s="130"/>
    </row>
    <row r="548" spans="1:10">
      <c r="A548" s="204" t="str">
        <f>A529</f>
        <v>5.0</v>
      </c>
      <c r="B548" s="202" t="str">
        <f>B529&amp;" UKUPNO:"</f>
        <v>TESARSKI RADOVI UKUPNO:</v>
      </c>
      <c r="C548" s="171"/>
      <c r="D548" s="172"/>
      <c r="E548" s="24"/>
      <c r="F548" s="172">
        <f>SUM(F530:F547)</f>
        <v>0</v>
      </c>
      <c r="G548" s="137"/>
    </row>
    <row r="549" spans="1:10">
      <c r="A549" s="129"/>
      <c r="B549" s="135"/>
      <c r="C549" s="136"/>
      <c r="D549" s="137"/>
      <c r="E549" s="109"/>
      <c r="F549" s="137"/>
      <c r="G549" s="137"/>
    </row>
    <row r="550" spans="1:10">
      <c r="A550" s="222" t="s">
        <v>45</v>
      </c>
      <c r="B550" s="148" t="s">
        <v>20</v>
      </c>
      <c r="C550" s="149"/>
      <c r="D550" s="150"/>
      <c r="E550" s="25"/>
      <c r="F550" s="150"/>
    </row>
    <row r="552" spans="1:10">
      <c r="A552" s="222" t="s">
        <v>251</v>
      </c>
      <c r="B552" s="148" t="s">
        <v>21</v>
      </c>
      <c r="C552" s="149"/>
      <c r="D552" s="150"/>
      <c r="E552" s="25"/>
      <c r="F552" s="150"/>
    </row>
    <row r="553" spans="1:10">
      <c r="A553" s="129"/>
      <c r="B553" s="130"/>
    </row>
    <row r="554" spans="1:10">
      <c r="A554" s="152">
        <v>1</v>
      </c>
      <c r="B554" s="140" t="s">
        <v>175</v>
      </c>
      <c r="F554" s="17" t="str">
        <f t="shared" ref="F554:F648" si="48">IF(D554="","",ROUND(D554*ROUND(E554,2),2))</f>
        <v/>
      </c>
      <c r="G554" s="17"/>
    </row>
    <row r="555" spans="1:10" ht="36">
      <c r="A555" s="152"/>
      <c r="B555" s="140" t="s">
        <v>1781</v>
      </c>
      <c r="F555" s="17" t="str">
        <f t="shared" si="48"/>
        <v/>
      </c>
      <c r="G555" s="17"/>
    </row>
    <row r="556" spans="1:10">
      <c r="A556" s="152"/>
      <c r="B556" s="140" t="s">
        <v>47</v>
      </c>
      <c r="F556" s="17" t="str">
        <f t="shared" si="48"/>
        <v/>
      </c>
      <c r="G556" s="17"/>
    </row>
    <row r="557" spans="1:10">
      <c r="A557" s="152"/>
      <c r="B557" s="140" t="s">
        <v>176</v>
      </c>
      <c r="F557" s="17" t="str">
        <f t="shared" si="48"/>
        <v/>
      </c>
      <c r="G557" s="17"/>
    </row>
    <row r="558" spans="1:10" ht="24">
      <c r="A558" s="152"/>
      <c r="B558" s="140" t="s">
        <v>177</v>
      </c>
      <c r="F558" s="17" t="str">
        <f t="shared" si="48"/>
        <v/>
      </c>
      <c r="G558" s="17"/>
    </row>
    <row r="559" spans="1:10" ht="24">
      <c r="A559" s="152"/>
      <c r="B559" s="140" t="s">
        <v>106</v>
      </c>
      <c r="F559" s="17" t="str">
        <f t="shared" si="48"/>
        <v/>
      </c>
      <c r="G559" s="17"/>
    </row>
    <row r="560" spans="1:10" ht="48">
      <c r="A560" s="152"/>
      <c r="B560" s="139" t="s">
        <v>178</v>
      </c>
      <c r="F560" s="17" t="str">
        <f t="shared" si="48"/>
        <v/>
      </c>
      <c r="G560" s="17"/>
    </row>
    <row r="561" spans="1:11" ht="24">
      <c r="A561" s="152"/>
      <c r="B561" s="139" t="s">
        <v>179</v>
      </c>
      <c r="F561" s="17" t="str">
        <f t="shared" si="48"/>
        <v/>
      </c>
      <c r="G561" s="17"/>
    </row>
    <row r="562" spans="1:11" ht="24">
      <c r="A562" s="152"/>
      <c r="B562" s="139" t="s">
        <v>180</v>
      </c>
      <c r="F562" s="17" t="str">
        <f t="shared" si="48"/>
        <v/>
      </c>
      <c r="G562" s="17"/>
    </row>
    <row r="563" spans="1:11" ht="48">
      <c r="A563" s="152"/>
      <c r="B563" s="140" t="s">
        <v>217</v>
      </c>
      <c r="C563" s="22" t="s">
        <v>163</v>
      </c>
      <c r="D563" s="125">
        <v>294</v>
      </c>
      <c r="F563" s="17">
        <f t="shared" si="48"/>
        <v>0</v>
      </c>
      <c r="G563" s="17"/>
    </row>
    <row r="564" spans="1:11">
      <c r="A564" s="129"/>
      <c r="B564" s="130"/>
      <c r="F564" s="17" t="str">
        <f t="shared" si="48"/>
        <v/>
      </c>
      <c r="G564" s="17"/>
    </row>
    <row r="565" spans="1:11">
      <c r="A565" s="152">
        <f>A554+1</f>
        <v>2</v>
      </c>
      <c r="B565" s="140" t="s">
        <v>1176</v>
      </c>
      <c r="F565" s="17" t="str">
        <f t="shared" ref="F565:F575" si="49">IF(D565="","",ROUND(D565*ROUND(E565,2),2))</f>
        <v/>
      </c>
      <c r="G565" s="17"/>
    </row>
    <row r="566" spans="1:11" ht="24">
      <c r="A566" s="152"/>
      <c r="B566" s="140" t="s">
        <v>1177</v>
      </c>
      <c r="F566" s="17" t="str">
        <f t="shared" si="49"/>
        <v/>
      </c>
      <c r="G566" s="17"/>
    </row>
    <row r="567" spans="1:11">
      <c r="A567" s="152"/>
      <c r="B567" s="140" t="s">
        <v>47</v>
      </c>
      <c r="F567" s="17" t="str">
        <f t="shared" si="49"/>
        <v/>
      </c>
      <c r="G567" s="17"/>
    </row>
    <row r="568" spans="1:11">
      <c r="A568" s="152"/>
      <c r="B568" s="140" t="s">
        <v>176</v>
      </c>
      <c r="F568" s="17" t="str">
        <f t="shared" si="49"/>
        <v/>
      </c>
      <c r="G568" s="17"/>
    </row>
    <row r="569" spans="1:11" ht="24">
      <c r="A569" s="152"/>
      <c r="B569" s="140" t="s">
        <v>177</v>
      </c>
      <c r="F569" s="17" t="str">
        <f t="shared" si="49"/>
        <v/>
      </c>
      <c r="G569" s="17"/>
    </row>
    <row r="570" spans="1:11" ht="24">
      <c r="A570" s="152"/>
      <c r="B570" s="140" t="s">
        <v>106</v>
      </c>
      <c r="F570" s="17" t="str">
        <f t="shared" si="49"/>
        <v/>
      </c>
      <c r="G570" s="17"/>
    </row>
    <row r="571" spans="1:11" ht="48">
      <c r="A571" s="152"/>
      <c r="B571" s="139" t="s">
        <v>178</v>
      </c>
      <c r="F571" s="17" t="str">
        <f t="shared" si="49"/>
        <v/>
      </c>
      <c r="G571" s="17"/>
    </row>
    <row r="572" spans="1:11" ht="24">
      <c r="A572" s="152"/>
      <c r="B572" s="139" t="s">
        <v>179</v>
      </c>
      <c r="F572" s="17" t="str">
        <f t="shared" si="49"/>
        <v/>
      </c>
      <c r="G572" s="17"/>
    </row>
    <row r="573" spans="1:11" ht="24">
      <c r="A573" s="152"/>
      <c r="B573" s="139" t="s">
        <v>180</v>
      </c>
      <c r="F573" s="17" t="str">
        <f t="shared" si="49"/>
        <v/>
      </c>
      <c r="G573" s="17"/>
    </row>
    <row r="574" spans="1:11" ht="48">
      <c r="A574" s="152"/>
      <c r="B574" s="140" t="s">
        <v>217</v>
      </c>
      <c r="C574" s="22" t="s">
        <v>163</v>
      </c>
      <c r="D574" s="125">
        <v>51</v>
      </c>
      <c r="F574" s="17">
        <f t="shared" si="49"/>
        <v>0</v>
      </c>
      <c r="G574" s="17"/>
    </row>
    <row r="575" spans="1:11">
      <c r="A575" s="129"/>
      <c r="B575" s="130"/>
      <c r="F575" s="17" t="str">
        <f t="shared" si="49"/>
        <v/>
      </c>
      <c r="G575" s="17"/>
    </row>
    <row r="576" spans="1:11">
      <c r="A576" s="152">
        <f>A565+1</f>
        <v>3</v>
      </c>
      <c r="B576" s="140" t="s">
        <v>1068</v>
      </c>
      <c r="F576" s="17" t="str">
        <f t="shared" si="48"/>
        <v/>
      </c>
      <c r="G576" s="17"/>
      <c r="I576" s="264"/>
      <c r="J576" s="773"/>
      <c r="K576" s="131"/>
    </row>
    <row r="577" spans="1:12">
      <c r="A577" s="152"/>
      <c r="B577" s="140" t="s">
        <v>284</v>
      </c>
      <c r="F577" s="17" t="str">
        <f t="shared" si="48"/>
        <v/>
      </c>
      <c r="G577" s="17"/>
    </row>
    <row r="578" spans="1:12">
      <c r="A578" s="152"/>
      <c r="B578" s="210" t="s">
        <v>1066</v>
      </c>
      <c r="F578" s="17" t="str">
        <f t="shared" si="48"/>
        <v/>
      </c>
      <c r="G578" s="17"/>
    </row>
    <row r="579" spans="1:12">
      <c r="A579" s="152"/>
      <c r="B579" s="210" t="s">
        <v>1140</v>
      </c>
      <c r="F579" s="17" t="str">
        <f t="shared" si="48"/>
        <v/>
      </c>
      <c r="G579" s="17"/>
    </row>
    <row r="580" spans="1:12">
      <c r="A580" s="152"/>
      <c r="B580" s="210" t="s">
        <v>579</v>
      </c>
      <c r="F580" s="17" t="str">
        <f t="shared" si="48"/>
        <v/>
      </c>
      <c r="G580" s="17"/>
    </row>
    <row r="581" spans="1:12" ht="24">
      <c r="A581" s="152"/>
      <c r="B581" s="210" t="s">
        <v>1141</v>
      </c>
      <c r="F581" s="17" t="str">
        <f t="shared" si="48"/>
        <v/>
      </c>
      <c r="G581" s="17"/>
    </row>
    <row r="582" spans="1:12" ht="24">
      <c r="A582" s="152"/>
      <c r="B582" s="140" t="s">
        <v>580</v>
      </c>
      <c r="F582" s="17" t="str">
        <f t="shared" si="48"/>
        <v/>
      </c>
      <c r="G582" s="17"/>
    </row>
    <row r="583" spans="1:12" ht="13.5">
      <c r="A583" s="152"/>
      <c r="B583" s="140" t="s">
        <v>837</v>
      </c>
      <c r="C583" s="22" t="s">
        <v>163</v>
      </c>
      <c r="D583" s="125">
        <v>9</v>
      </c>
      <c r="F583" s="17">
        <f t="shared" si="48"/>
        <v>0</v>
      </c>
      <c r="G583" s="17"/>
    </row>
    <row r="584" spans="1:12">
      <c r="A584" s="152"/>
      <c r="C584" s="22"/>
      <c r="F584" s="17" t="str">
        <f t="shared" si="48"/>
        <v/>
      </c>
      <c r="G584" s="17"/>
    </row>
    <row r="585" spans="1:12">
      <c r="A585" s="152">
        <f>A576+1</f>
        <v>4</v>
      </c>
      <c r="B585" s="140" t="s">
        <v>1067</v>
      </c>
      <c r="F585" s="17" t="str">
        <f t="shared" si="48"/>
        <v/>
      </c>
      <c r="G585" s="17"/>
      <c r="I585" s="264"/>
      <c r="J585" s="773"/>
      <c r="K585" s="131"/>
      <c r="L585" s="131"/>
    </row>
    <row r="586" spans="1:12">
      <c r="A586" s="152"/>
      <c r="B586" s="140" t="s">
        <v>284</v>
      </c>
      <c r="F586" s="17" t="str">
        <f t="shared" si="48"/>
        <v/>
      </c>
      <c r="G586" s="17"/>
    </row>
    <row r="587" spans="1:12">
      <c r="A587" s="152"/>
      <c r="B587" s="210" t="s">
        <v>868</v>
      </c>
      <c r="F587" s="17" t="str">
        <f t="shared" si="48"/>
        <v/>
      </c>
      <c r="G587" s="17"/>
    </row>
    <row r="588" spans="1:12">
      <c r="A588" s="152"/>
      <c r="B588" s="210" t="s">
        <v>846</v>
      </c>
      <c r="F588" s="17" t="str">
        <f t="shared" si="48"/>
        <v/>
      </c>
      <c r="G588" s="17"/>
    </row>
    <row r="589" spans="1:12">
      <c r="A589" s="152"/>
      <c r="B589" s="210" t="s">
        <v>869</v>
      </c>
      <c r="F589" s="17" t="str">
        <f t="shared" si="48"/>
        <v/>
      </c>
      <c r="G589" s="17"/>
    </row>
    <row r="590" spans="1:12" ht="24">
      <c r="A590" s="152"/>
      <c r="B590" s="210" t="s">
        <v>1142</v>
      </c>
      <c r="F590" s="17" t="str">
        <f t="shared" si="48"/>
        <v/>
      </c>
      <c r="G590" s="17"/>
    </row>
    <row r="591" spans="1:12" ht="24">
      <c r="A591" s="152"/>
      <c r="B591" s="140" t="s">
        <v>580</v>
      </c>
      <c r="F591" s="17" t="str">
        <f t="shared" si="48"/>
        <v/>
      </c>
      <c r="G591" s="17"/>
    </row>
    <row r="592" spans="1:12" ht="13.5">
      <c r="A592" s="152"/>
      <c r="B592" s="140" t="s">
        <v>837</v>
      </c>
      <c r="C592" s="22" t="s">
        <v>163</v>
      </c>
      <c r="D592" s="125">
        <v>15.5</v>
      </c>
      <c r="F592" s="17">
        <f t="shared" si="48"/>
        <v>0</v>
      </c>
      <c r="G592" s="17"/>
    </row>
    <row r="593" spans="1:10">
      <c r="A593" s="152"/>
      <c r="C593" s="22"/>
      <c r="F593" s="17" t="str">
        <f t="shared" si="48"/>
        <v/>
      </c>
      <c r="G593" s="17"/>
    </row>
    <row r="594" spans="1:10">
      <c r="A594" s="152">
        <f>A585+1</f>
        <v>5</v>
      </c>
      <c r="B594" s="140" t="s">
        <v>168</v>
      </c>
      <c r="F594" s="17" t="str">
        <f t="shared" si="48"/>
        <v/>
      </c>
      <c r="G594" s="17"/>
    </row>
    <row r="595" spans="1:10" ht="24">
      <c r="A595" s="152"/>
      <c r="B595" s="140" t="s">
        <v>46</v>
      </c>
      <c r="F595" s="17" t="str">
        <f t="shared" si="48"/>
        <v/>
      </c>
      <c r="G595" s="17"/>
    </row>
    <row r="596" spans="1:10">
      <c r="A596" s="152"/>
      <c r="B596" s="140" t="s">
        <v>47</v>
      </c>
      <c r="F596" s="17" t="str">
        <f t="shared" si="48"/>
        <v/>
      </c>
      <c r="G596" s="17"/>
    </row>
    <row r="597" spans="1:10">
      <c r="A597" s="152"/>
      <c r="B597" s="134" t="s">
        <v>115</v>
      </c>
      <c r="F597" s="17" t="str">
        <f t="shared" si="48"/>
        <v/>
      </c>
      <c r="G597" s="17"/>
    </row>
    <row r="598" spans="1:10" ht="24">
      <c r="A598" s="152"/>
      <c r="B598" s="139" t="s">
        <v>116</v>
      </c>
      <c r="F598" s="17" t="str">
        <f t="shared" si="48"/>
        <v/>
      </c>
      <c r="G598" s="17"/>
    </row>
    <row r="599" spans="1:10" ht="24">
      <c r="A599" s="152"/>
      <c r="B599" s="140" t="s">
        <v>106</v>
      </c>
      <c r="F599" s="17" t="str">
        <f t="shared" si="48"/>
        <v/>
      </c>
      <c r="G599" s="17"/>
    </row>
    <row r="600" spans="1:10" ht="24">
      <c r="A600" s="152"/>
      <c r="B600" s="140" t="s">
        <v>218</v>
      </c>
      <c r="F600" s="17" t="str">
        <f t="shared" si="48"/>
        <v/>
      </c>
      <c r="G600" s="17"/>
    </row>
    <row r="601" spans="1:10" ht="48">
      <c r="A601" s="152"/>
      <c r="B601" s="140" t="s">
        <v>219</v>
      </c>
      <c r="C601" s="22" t="s">
        <v>163</v>
      </c>
      <c r="D601" s="125">
        <v>104.5</v>
      </c>
      <c r="F601" s="17">
        <f t="shared" si="48"/>
        <v>0</v>
      </c>
      <c r="G601" s="17"/>
    </row>
    <row r="602" spans="1:10">
      <c r="A602" s="152"/>
      <c r="F602" s="17" t="str">
        <f t="shared" si="48"/>
        <v/>
      </c>
      <c r="G602" s="17"/>
    </row>
    <row r="603" spans="1:10" ht="36">
      <c r="A603" s="152">
        <f>A594+1</f>
        <v>6</v>
      </c>
      <c r="B603" s="140" t="s">
        <v>539</v>
      </c>
      <c r="F603" s="17" t="str">
        <f t="shared" si="48"/>
        <v/>
      </c>
      <c r="G603" s="17"/>
    </row>
    <row r="604" spans="1:10" ht="120">
      <c r="A604" s="152"/>
      <c r="B604" s="139" t="s">
        <v>1722</v>
      </c>
      <c r="F604" s="17" t="str">
        <f t="shared" si="48"/>
        <v/>
      </c>
      <c r="G604" s="17"/>
    </row>
    <row r="605" spans="1:10" ht="49.5">
      <c r="A605" s="152"/>
      <c r="B605" s="139" t="s">
        <v>836</v>
      </c>
      <c r="C605" s="22" t="s">
        <v>163</v>
      </c>
      <c r="D605" s="125">
        <v>5</v>
      </c>
      <c r="F605" s="17">
        <f t="shared" si="48"/>
        <v>0</v>
      </c>
      <c r="G605" s="17"/>
    </row>
    <row r="606" spans="1:10">
      <c r="A606" s="152"/>
      <c r="B606" s="139"/>
      <c r="C606" s="22"/>
      <c r="F606" s="17" t="str">
        <f t="shared" si="48"/>
        <v/>
      </c>
      <c r="G606" s="17"/>
    </row>
    <row r="607" spans="1:10" s="127" customFormat="1">
      <c r="A607" s="152">
        <f>A603+1</f>
        <v>7</v>
      </c>
      <c r="B607" s="134" t="s">
        <v>1143</v>
      </c>
      <c r="C607" s="145"/>
      <c r="D607" s="158"/>
      <c r="E607" s="39"/>
      <c r="F607" s="17" t="str">
        <f t="shared" si="48"/>
        <v/>
      </c>
      <c r="G607" s="17"/>
      <c r="H607" s="131"/>
      <c r="I607" s="228"/>
      <c r="J607" s="770"/>
    </row>
    <row r="608" spans="1:10" s="127" customFormat="1" ht="97.5">
      <c r="A608" s="223"/>
      <c r="B608" s="134" t="s">
        <v>1723</v>
      </c>
      <c r="C608" s="145"/>
      <c r="D608" s="158"/>
      <c r="E608" s="39"/>
      <c r="F608" s="17" t="str">
        <f t="shared" si="48"/>
        <v/>
      </c>
      <c r="G608" s="17"/>
      <c r="H608" s="224"/>
      <c r="I608" s="228"/>
      <c r="J608" s="770"/>
    </row>
    <row r="609" spans="1:10" s="127" customFormat="1" ht="24">
      <c r="A609" s="223"/>
      <c r="B609" s="140" t="s">
        <v>292</v>
      </c>
      <c r="C609" s="145"/>
      <c r="D609" s="158"/>
      <c r="E609" s="39"/>
      <c r="F609" s="17" t="str">
        <f t="shared" si="48"/>
        <v/>
      </c>
      <c r="G609" s="17"/>
      <c r="H609" s="224"/>
      <c r="I609" s="228"/>
      <c r="J609" s="770"/>
    </row>
    <row r="610" spans="1:10" s="127" customFormat="1" ht="24">
      <c r="A610" s="223"/>
      <c r="B610" s="140" t="s">
        <v>293</v>
      </c>
      <c r="C610" s="145"/>
      <c r="D610" s="158"/>
      <c r="E610" s="39"/>
      <c r="F610" s="17" t="str">
        <f t="shared" si="48"/>
        <v/>
      </c>
      <c r="G610" s="17"/>
      <c r="H610" s="131"/>
      <c r="I610" s="228"/>
      <c r="J610" s="770"/>
    </row>
    <row r="611" spans="1:10" s="127" customFormat="1" ht="13.5">
      <c r="A611" s="223"/>
      <c r="B611" s="140" t="s">
        <v>837</v>
      </c>
      <c r="C611" s="207" t="s">
        <v>163</v>
      </c>
      <c r="D611" s="158">
        <v>66</v>
      </c>
      <c r="E611" s="39"/>
      <c r="F611" s="17">
        <f t="shared" si="48"/>
        <v>0</v>
      </c>
      <c r="G611" s="17"/>
      <c r="H611" s="131"/>
      <c r="I611" s="228"/>
      <c r="J611" s="770"/>
    </row>
    <row r="612" spans="1:10" s="127" customFormat="1">
      <c r="A612" s="223"/>
      <c r="B612" s="140"/>
      <c r="C612" s="145"/>
      <c r="D612" s="158"/>
      <c r="E612" s="39"/>
      <c r="F612" s="17" t="str">
        <f t="shared" si="48"/>
        <v/>
      </c>
      <c r="G612" s="17"/>
      <c r="H612" s="131"/>
      <c r="I612" s="228"/>
      <c r="J612" s="770"/>
    </row>
    <row r="613" spans="1:10" s="127" customFormat="1" ht="24">
      <c r="A613" s="152">
        <f>A607+1</f>
        <v>8</v>
      </c>
      <c r="B613" s="140" t="s">
        <v>540</v>
      </c>
      <c r="C613" s="145"/>
      <c r="D613" s="158"/>
      <c r="E613" s="39"/>
      <c r="F613" s="17" t="str">
        <f t="shared" si="48"/>
        <v/>
      </c>
      <c r="G613" s="17"/>
      <c r="H613" s="131"/>
      <c r="I613" s="228"/>
      <c r="J613" s="770"/>
    </row>
    <row r="614" spans="1:10" s="127" customFormat="1" ht="24">
      <c r="A614" s="223"/>
      <c r="B614" s="134" t="s">
        <v>294</v>
      </c>
      <c r="C614" s="225"/>
      <c r="D614" s="134"/>
      <c r="E614" s="39"/>
      <c r="F614" s="17" t="str">
        <f t="shared" si="48"/>
        <v/>
      </c>
      <c r="G614" s="17"/>
      <c r="H614" s="131"/>
      <c r="I614" s="228"/>
      <c r="J614" s="770"/>
    </row>
    <row r="615" spans="1:10" s="127" customFormat="1" ht="96">
      <c r="A615" s="223"/>
      <c r="B615" s="134" t="s">
        <v>295</v>
      </c>
      <c r="C615" s="225"/>
      <c r="D615" s="134"/>
      <c r="E615" s="39"/>
      <c r="F615" s="17" t="str">
        <f t="shared" si="48"/>
        <v/>
      </c>
      <c r="G615" s="17"/>
      <c r="H615" s="131"/>
      <c r="I615" s="228"/>
      <c r="J615" s="770"/>
    </row>
    <row r="616" spans="1:10" s="127" customFormat="1" ht="61.5">
      <c r="A616" s="223"/>
      <c r="B616" s="134" t="s">
        <v>296</v>
      </c>
      <c r="C616" s="225"/>
      <c r="D616" s="134"/>
      <c r="E616" s="39"/>
      <c r="F616" s="17" t="str">
        <f t="shared" si="48"/>
        <v/>
      </c>
      <c r="G616" s="17"/>
      <c r="H616" s="131"/>
      <c r="I616" s="228"/>
      <c r="J616" s="770"/>
    </row>
    <row r="617" spans="1:10" s="127" customFormat="1" ht="36">
      <c r="A617" s="223"/>
      <c r="B617" s="139" t="s">
        <v>297</v>
      </c>
      <c r="C617" s="225"/>
      <c r="D617" s="134"/>
      <c r="E617" s="39"/>
      <c r="F617" s="17" t="str">
        <f t="shared" si="48"/>
        <v/>
      </c>
      <c r="G617" s="17"/>
      <c r="H617" s="131"/>
      <c r="I617" s="228"/>
      <c r="J617" s="770"/>
    </row>
    <row r="618" spans="1:10" s="127" customFormat="1" ht="13.5">
      <c r="A618" s="223"/>
      <c r="B618" s="140" t="s">
        <v>837</v>
      </c>
      <c r="C618" s="207" t="s">
        <v>163</v>
      </c>
      <c r="D618" s="158">
        <v>5</v>
      </c>
      <c r="E618" s="39"/>
      <c r="F618" s="17">
        <f t="shared" si="48"/>
        <v>0</v>
      </c>
      <c r="G618" s="17"/>
      <c r="H618" s="131"/>
      <c r="I618" s="228"/>
      <c r="J618" s="770"/>
    </row>
    <row r="619" spans="1:10" s="127" customFormat="1">
      <c r="A619" s="223"/>
      <c r="B619" s="140"/>
      <c r="C619" s="207"/>
      <c r="D619" s="158"/>
      <c r="E619" s="39"/>
      <c r="F619" s="17"/>
      <c r="G619" s="17"/>
      <c r="H619" s="131"/>
      <c r="I619" s="228"/>
      <c r="J619" s="770"/>
    </row>
    <row r="620" spans="1:10" s="127" customFormat="1">
      <c r="A620" s="152">
        <f>A613+1</f>
        <v>9</v>
      </c>
      <c r="B620" s="140" t="s">
        <v>1168</v>
      </c>
      <c r="C620" s="145"/>
      <c r="D620" s="158"/>
      <c r="E620" s="39"/>
      <c r="F620" s="32" t="str">
        <f t="shared" si="48"/>
        <v/>
      </c>
      <c r="G620" s="32"/>
      <c r="H620" s="154"/>
      <c r="I620" s="228"/>
      <c r="J620" s="770"/>
    </row>
    <row r="621" spans="1:10" s="127" customFormat="1" ht="36">
      <c r="A621" s="201"/>
      <c r="B621" s="140" t="s">
        <v>1169</v>
      </c>
      <c r="C621" s="145"/>
      <c r="D621" s="158"/>
      <c r="E621" s="39"/>
      <c r="F621" s="32" t="str">
        <f t="shared" si="48"/>
        <v/>
      </c>
      <c r="G621" s="32"/>
      <c r="H621" s="154"/>
      <c r="I621" s="228"/>
      <c r="J621" s="770"/>
    </row>
    <row r="622" spans="1:10" s="127" customFormat="1" ht="48">
      <c r="A622" s="201"/>
      <c r="B622" s="140" t="s">
        <v>1167</v>
      </c>
      <c r="C622" s="145"/>
      <c r="D622" s="158"/>
      <c r="E622" s="39"/>
      <c r="F622" s="32" t="str">
        <f t="shared" si="48"/>
        <v/>
      </c>
      <c r="G622" s="32"/>
      <c r="H622" s="154"/>
      <c r="I622" s="228"/>
      <c r="J622" s="770"/>
    </row>
    <row r="623" spans="1:10" s="127" customFormat="1" ht="24">
      <c r="A623" s="201"/>
      <c r="B623" s="140" t="s">
        <v>1724</v>
      </c>
      <c r="C623" s="22" t="s">
        <v>163</v>
      </c>
      <c r="D623" s="158">
        <f>54+51</f>
        <v>105</v>
      </c>
      <c r="E623" s="39"/>
      <c r="F623" s="32">
        <f t="shared" si="48"/>
        <v>0</v>
      </c>
      <c r="G623" s="32"/>
      <c r="H623" s="154"/>
      <c r="I623" s="228"/>
      <c r="J623" s="770"/>
    </row>
    <row r="624" spans="1:10" s="127" customFormat="1">
      <c r="A624" s="201"/>
      <c r="B624" s="140"/>
      <c r="C624" s="22"/>
      <c r="D624" s="158"/>
      <c r="E624" s="39"/>
      <c r="F624" s="32"/>
      <c r="G624" s="32"/>
      <c r="H624" s="154"/>
      <c r="I624" s="228"/>
      <c r="J624" s="770"/>
    </row>
    <row r="625" spans="1:11" s="127" customFormat="1">
      <c r="A625" s="152">
        <f>A620+1</f>
        <v>10</v>
      </c>
      <c r="B625" s="140" t="s">
        <v>1170</v>
      </c>
      <c r="C625" s="145"/>
      <c r="D625" s="158"/>
      <c r="E625" s="39"/>
      <c r="F625" s="32" t="str">
        <f t="shared" si="48"/>
        <v/>
      </c>
      <c r="G625" s="32"/>
      <c r="I625" s="228"/>
      <c r="J625" s="770"/>
    </row>
    <row r="626" spans="1:11" s="127" customFormat="1" ht="48">
      <c r="A626" s="201"/>
      <c r="B626" s="140" t="s">
        <v>1172</v>
      </c>
      <c r="C626" s="145"/>
      <c r="D626" s="158"/>
      <c r="E626" s="39"/>
      <c r="F626" s="32" t="str">
        <f t="shared" si="48"/>
        <v/>
      </c>
      <c r="G626" s="32"/>
      <c r="I626" s="228"/>
      <c r="J626" s="770"/>
    </row>
    <row r="627" spans="1:11" s="127" customFormat="1" ht="24">
      <c r="A627" s="201"/>
      <c r="B627" s="140" t="s">
        <v>1300</v>
      </c>
      <c r="C627" s="145"/>
      <c r="D627" s="158"/>
      <c r="E627" s="39"/>
      <c r="F627" s="32" t="str">
        <f t="shared" si="48"/>
        <v/>
      </c>
      <c r="G627" s="32"/>
      <c r="I627" s="228"/>
      <c r="J627" s="770"/>
    </row>
    <row r="628" spans="1:11" s="127" customFormat="1" ht="36">
      <c r="A628" s="201"/>
      <c r="B628" s="140" t="s">
        <v>1171</v>
      </c>
      <c r="C628" s="22" t="s">
        <v>164</v>
      </c>
      <c r="D628" s="158">
        <v>24</v>
      </c>
      <c r="E628" s="39"/>
      <c r="F628" s="32">
        <f t="shared" si="48"/>
        <v>0</v>
      </c>
      <c r="G628" s="32"/>
      <c r="I628" s="228"/>
      <c r="J628" s="770"/>
    </row>
    <row r="629" spans="1:11">
      <c r="A629" s="152"/>
      <c r="F629" s="17" t="str">
        <f t="shared" si="48"/>
        <v/>
      </c>
      <c r="G629" s="17"/>
    </row>
    <row r="630" spans="1:11">
      <c r="A630" s="152">
        <f>A625+1</f>
        <v>11</v>
      </c>
      <c r="B630" s="140" t="s">
        <v>111</v>
      </c>
      <c r="F630" s="17" t="str">
        <f t="shared" si="48"/>
        <v/>
      </c>
      <c r="G630" s="17"/>
      <c r="K630" s="226"/>
    </row>
    <row r="631" spans="1:11" ht="24">
      <c r="A631" s="152"/>
      <c r="B631" s="140" t="s">
        <v>48</v>
      </c>
      <c r="F631" s="17" t="str">
        <f t="shared" si="48"/>
        <v/>
      </c>
      <c r="G631" s="17"/>
    </row>
    <row r="632" spans="1:11" ht="24">
      <c r="A632" s="152"/>
      <c r="B632" s="140" t="s">
        <v>95</v>
      </c>
      <c r="F632" s="17" t="str">
        <f t="shared" si="48"/>
        <v/>
      </c>
      <c r="G632" s="17"/>
    </row>
    <row r="633" spans="1:11" ht="51">
      <c r="A633" s="152"/>
      <c r="B633" s="140" t="s">
        <v>1680</v>
      </c>
      <c r="F633" s="17" t="str">
        <f t="shared" si="48"/>
        <v/>
      </c>
      <c r="G633" s="17"/>
    </row>
    <row r="634" spans="1:11" ht="24">
      <c r="A634" s="152"/>
      <c r="B634" s="140" t="s">
        <v>49</v>
      </c>
      <c r="F634" s="17" t="str">
        <f t="shared" si="48"/>
        <v/>
      </c>
      <c r="G634" s="17"/>
    </row>
    <row r="635" spans="1:11" ht="25.5">
      <c r="A635" s="152"/>
      <c r="B635" s="140" t="s">
        <v>1681</v>
      </c>
      <c r="C635" s="22" t="s">
        <v>163</v>
      </c>
      <c r="D635" s="125">
        <v>94</v>
      </c>
      <c r="F635" s="17">
        <f t="shared" si="48"/>
        <v>0</v>
      </c>
      <c r="G635" s="17"/>
    </row>
    <row r="636" spans="1:11">
      <c r="A636" s="152"/>
      <c r="F636" s="17" t="str">
        <f t="shared" si="48"/>
        <v/>
      </c>
      <c r="G636" s="17"/>
    </row>
    <row r="637" spans="1:11">
      <c r="A637" s="152">
        <f>A630+1</f>
        <v>12</v>
      </c>
      <c r="B637" s="140" t="s">
        <v>181</v>
      </c>
      <c r="F637" s="17" t="str">
        <f t="shared" si="48"/>
        <v/>
      </c>
      <c r="G637" s="17"/>
    </row>
    <row r="638" spans="1:11" ht="48">
      <c r="A638" s="152"/>
      <c r="B638" s="139" t="s">
        <v>1725</v>
      </c>
      <c r="F638" s="17" t="str">
        <f t="shared" si="48"/>
        <v/>
      </c>
      <c r="G638" s="17"/>
    </row>
    <row r="639" spans="1:11" ht="24">
      <c r="A639" s="152"/>
      <c r="B639" s="140" t="s">
        <v>182</v>
      </c>
      <c r="C639" s="22" t="s">
        <v>164</v>
      </c>
      <c r="D639" s="125">
        <v>11.5</v>
      </c>
      <c r="F639" s="17">
        <f t="shared" si="48"/>
        <v>0</v>
      </c>
      <c r="G639" s="17"/>
    </row>
    <row r="640" spans="1:11">
      <c r="A640" s="152"/>
      <c r="C640" s="22"/>
      <c r="F640" s="17"/>
      <c r="G640" s="17"/>
    </row>
    <row r="641" spans="1:10" s="127" customFormat="1">
      <c r="A641" s="152">
        <f>A637+1</f>
        <v>13</v>
      </c>
      <c r="B641" s="140" t="s">
        <v>1173</v>
      </c>
      <c r="C641" s="145"/>
      <c r="D641" s="158"/>
      <c r="E641" s="39"/>
      <c r="F641" s="32" t="str">
        <f t="shared" si="48"/>
        <v/>
      </c>
      <c r="G641" s="32"/>
      <c r="H641" s="154"/>
      <c r="I641" s="228"/>
      <c r="J641" s="770"/>
    </row>
    <row r="642" spans="1:10" s="127" customFormat="1" ht="36">
      <c r="A642" s="201"/>
      <c r="B642" s="140" t="s">
        <v>1174</v>
      </c>
      <c r="C642" s="145"/>
      <c r="D642" s="158"/>
      <c r="E642" s="39"/>
      <c r="F642" s="32" t="str">
        <f t="shared" si="48"/>
        <v/>
      </c>
      <c r="G642" s="32"/>
      <c r="H642" s="154"/>
      <c r="I642" s="228"/>
      <c r="J642" s="770"/>
    </row>
    <row r="643" spans="1:10" s="127" customFormat="1" ht="24">
      <c r="A643" s="201"/>
      <c r="B643" s="140" t="s">
        <v>1175</v>
      </c>
      <c r="C643" s="22" t="s">
        <v>163</v>
      </c>
      <c r="D643" s="158">
        <v>51</v>
      </c>
      <c r="E643" s="39"/>
      <c r="F643" s="32">
        <f t="shared" si="48"/>
        <v>0</v>
      </c>
      <c r="G643" s="32"/>
      <c r="H643" s="154"/>
      <c r="I643" s="228"/>
      <c r="J643" s="770"/>
    </row>
    <row r="644" spans="1:10">
      <c r="A644" s="152"/>
      <c r="C644" s="22"/>
      <c r="F644" s="17" t="str">
        <f t="shared" si="48"/>
        <v/>
      </c>
      <c r="G644" s="17"/>
    </row>
    <row r="645" spans="1:10">
      <c r="A645" s="152">
        <f>A641+1</f>
        <v>14</v>
      </c>
      <c r="B645" s="140" t="s">
        <v>209</v>
      </c>
      <c r="F645" s="17" t="str">
        <f t="shared" si="48"/>
        <v/>
      </c>
      <c r="G645" s="17"/>
      <c r="H645" s="211"/>
    </row>
    <row r="646" spans="1:10" ht="36">
      <c r="A646" s="152"/>
      <c r="B646" s="140" t="s">
        <v>183</v>
      </c>
      <c r="F646" s="17" t="str">
        <f t="shared" si="48"/>
        <v/>
      </c>
      <c r="G646" s="17"/>
    </row>
    <row r="647" spans="1:10">
      <c r="A647" s="152"/>
      <c r="B647" s="140" t="s">
        <v>184</v>
      </c>
      <c r="F647" s="17" t="str">
        <f t="shared" si="48"/>
        <v/>
      </c>
      <c r="G647" s="17"/>
    </row>
    <row r="648" spans="1:10">
      <c r="A648" s="152"/>
      <c r="B648" s="140" t="s">
        <v>1726</v>
      </c>
      <c r="F648" s="17" t="str">
        <f t="shared" si="48"/>
        <v/>
      </c>
      <c r="G648" s="17"/>
    </row>
    <row r="649" spans="1:10" ht="24">
      <c r="A649" s="152"/>
      <c r="B649" s="140" t="s">
        <v>185</v>
      </c>
      <c r="F649" s="17" t="str">
        <f t="shared" ref="F649:F651" si="50">IF(D649="","",ROUND(D649*ROUND(E649,2),2))</f>
        <v/>
      </c>
      <c r="G649" s="17"/>
    </row>
    <row r="650" spans="1:10">
      <c r="A650" s="152"/>
      <c r="B650" s="140" t="s">
        <v>186</v>
      </c>
      <c r="F650" s="17" t="str">
        <f t="shared" si="50"/>
        <v/>
      </c>
      <c r="G650" s="17"/>
    </row>
    <row r="651" spans="1:10" ht="24">
      <c r="A651" s="152"/>
      <c r="B651" s="140" t="s">
        <v>94</v>
      </c>
      <c r="F651" s="17" t="str">
        <f t="shared" si="50"/>
        <v/>
      </c>
      <c r="G651" s="17"/>
    </row>
    <row r="652" spans="1:10" ht="13.5">
      <c r="A652" s="152"/>
      <c r="B652" s="140" t="s">
        <v>549</v>
      </c>
      <c r="C652" s="22" t="s">
        <v>163</v>
      </c>
      <c r="D652" s="125">
        <v>75</v>
      </c>
      <c r="F652" s="17">
        <f t="shared" ref="F652:F737" si="51">IF(D652="","",ROUND(D652*ROUND(E652,2),2))</f>
        <v>0</v>
      </c>
      <c r="G652" s="17"/>
    </row>
    <row r="653" spans="1:10">
      <c r="A653" s="152"/>
      <c r="C653" s="22"/>
      <c r="F653" s="17" t="str">
        <f t="shared" si="51"/>
        <v/>
      </c>
      <c r="G653" s="17"/>
    </row>
    <row r="654" spans="1:10">
      <c r="A654" s="152">
        <f>A645+1</f>
        <v>15</v>
      </c>
      <c r="B654" s="140" t="s">
        <v>1154</v>
      </c>
      <c r="F654" s="17" t="str">
        <f t="shared" si="51"/>
        <v/>
      </c>
      <c r="G654" s="17"/>
    </row>
    <row r="655" spans="1:10" ht="61.5">
      <c r="A655" s="152"/>
      <c r="B655" s="140" t="s">
        <v>285</v>
      </c>
      <c r="F655" s="17" t="str">
        <f t="shared" si="51"/>
        <v/>
      </c>
      <c r="G655" s="17"/>
    </row>
    <row r="656" spans="1:10" ht="24">
      <c r="A656" s="152"/>
      <c r="B656" s="140" t="s">
        <v>208</v>
      </c>
      <c r="F656" s="17" t="str">
        <f t="shared" si="51"/>
        <v/>
      </c>
      <c r="G656" s="17"/>
    </row>
    <row r="657" spans="1:7" ht="36">
      <c r="A657" s="152"/>
      <c r="B657" s="140" t="s">
        <v>240</v>
      </c>
      <c r="F657" s="17" t="str">
        <f t="shared" si="51"/>
        <v/>
      </c>
      <c r="G657" s="17"/>
    </row>
    <row r="658" spans="1:7" ht="24">
      <c r="A658" s="152"/>
      <c r="B658" s="140" t="s">
        <v>94</v>
      </c>
      <c r="F658" s="17" t="str">
        <f t="shared" si="51"/>
        <v/>
      </c>
      <c r="G658" s="17"/>
    </row>
    <row r="659" spans="1:7" ht="13.5">
      <c r="A659" s="152"/>
      <c r="B659" s="140" t="s">
        <v>549</v>
      </c>
      <c r="C659" s="22" t="s">
        <v>163</v>
      </c>
      <c r="D659" s="125">
        <v>262</v>
      </c>
      <c r="F659" s="17">
        <f t="shared" si="51"/>
        <v>0</v>
      </c>
      <c r="G659" s="17"/>
    </row>
    <row r="660" spans="1:7">
      <c r="A660" s="152"/>
      <c r="C660" s="22"/>
      <c r="F660" s="17" t="str">
        <f t="shared" si="51"/>
        <v/>
      </c>
      <c r="G660" s="17"/>
    </row>
    <row r="661" spans="1:7">
      <c r="A661" s="152">
        <f>A654+1</f>
        <v>16</v>
      </c>
      <c r="B661" s="140" t="s">
        <v>290</v>
      </c>
      <c r="F661" s="17" t="str">
        <f t="shared" si="51"/>
        <v/>
      </c>
      <c r="G661" s="17"/>
    </row>
    <row r="662" spans="1:7" ht="36">
      <c r="A662" s="152"/>
      <c r="B662" s="140" t="s">
        <v>197</v>
      </c>
      <c r="F662" s="17" t="str">
        <f t="shared" si="51"/>
        <v/>
      </c>
      <c r="G662" s="17"/>
    </row>
    <row r="663" spans="1:7">
      <c r="A663" s="152"/>
      <c r="B663" s="140" t="s">
        <v>206</v>
      </c>
      <c r="F663" s="17" t="str">
        <f t="shared" si="51"/>
        <v/>
      </c>
      <c r="G663" s="17"/>
    </row>
    <row r="664" spans="1:7">
      <c r="A664" s="152"/>
      <c r="B664" s="140" t="s">
        <v>545</v>
      </c>
      <c r="F664" s="17" t="str">
        <f t="shared" si="51"/>
        <v/>
      </c>
      <c r="G664" s="17"/>
    </row>
    <row r="665" spans="1:7" ht="24">
      <c r="A665" s="152"/>
      <c r="B665" s="140" t="s">
        <v>1114</v>
      </c>
      <c r="F665" s="17" t="str">
        <f t="shared" si="51"/>
        <v/>
      </c>
      <c r="G665" s="17"/>
    </row>
    <row r="666" spans="1:7">
      <c r="A666" s="152"/>
      <c r="B666" s="140" t="s">
        <v>1113</v>
      </c>
      <c r="F666" s="17" t="str">
        <f t="shared" si="51"/>
        <v/>
      </c>
      <c r="G666" s="17"/>
    </row>
    <row r="667" spans="1:7">
      <c r="A667" s="152"/>
      <c r="B667" s="210" t="s">
        <v>544</v>
      </c>
      <c r="F667" s="17" t="str">
        <f t="shared" si="51"/>
        <v/>
      </c>
      <c r="G667" s="17"/>
    </row>
    <row r="668" spans="1:7">
      <c r="A668" s="152"/>
      <c r="B668" s="140" t="s">
        <v>1113</v>
      </c>
      <c r="F668" s="17" t="str">
        <f t="shared" si="51"/>
        <v/>
      </c>
      <c r="G668" s="17"/>
    </row>
    <row r="669" spans="1:7">
      <c r="A669" s="152"/>
      <c r="B669" s="140" t="s">
        <v>286</v>
      </c>
      <c r="F669" s="17" t="str">
        <f t="shared" si="51"/>
        <v/>
      </c>
      <c r="G669" s="17"/>
    </row>
    <row r="670" spans="1:7" ht="72">
      <c r="A670" s="152"/>
      <c r="B670" s="140" t="s">
        <v>287</v>
      </c>
      <c r="F670" s="17" t="str">
        <f t="shared" si="51"/>
        <v/>
      </c>
      <c r="G670" s="17"/>
    </row>
    <row r="671" spans="1:7" ht="72">
      <c r="A671" s="152"/>
      <c r="B671" s="140" t="s">
        <v>1115</v>
      </c>
      <c r="F671" s="17" t="str">
        <f t="shared" si="51"/>
        <v/>
      </c>
      <c r="G671" s="17"/>
    </row>
    <row r="672" spans="1:7" ht="72">
      <c r="A672" s="152"/>
      <c r="B672" s="140" t="s">
        <v>1727</v>
      </c>
      <c r="F672" s="17" t="str">
        <f t="shared" si="51"/>
        <v/>
      </c>
      <c r="G672" s="17"/>
    </row>
    <row r="673" spans="1:12" ht="24">
      <c r="A673" s="152"/>
      <c r="B673" s="140" t="s">
        <v>198</v>
      </c>
      <c r="F673" s="17" t="str">
        <f t="shared" si="51"/>
        <v/>
      </c>
      <c r="G673" s="17"/>
    </row>
    <row r="674" spans="1:12" ht="48">
      <c r="A674" s="152"/>
      <c r="B674" s="140" t="s">
        <v>97</v>
      </c>
      <c r="F674" s="17" t="str">
        <f t="shared" si="51"/>
        <v/>
      </c>
      <c r="G674" s="17"/>
    </row>
    <row r="675" spans="1:12" ht="13.5">
      <c r="A675" s="227">
        <v>1</v>
      </c>
      <c r="B675" s="140" t="s">
        <v>199</v>
      </c>
      <c r="C675" s="22" t="s">
        <v>163</v>
      </c>
      <c r="D675" s="125">
        <v>340</v>
      </c>
      <c r="F675" s="17">
        <f t="shared" si="51"/>
        <v>0</v>
      </c>
      <c r="G675" s="17"/>
    </row>
    <row r="676" spans="1:12" ht="13.5">
      <c r="A676" s="227">
        <f>A675+1</f>
        <v>2</v>
      </c>
      <c r="B676" s="140" t="s">
        <v>200</v>
      </c>
      <c r="C676" s="22" t="s">
        <v>163</v>
      </c>
      <c r="D676" s="125">
        <v>67</v>
      </c>
      <c r="F676" s="17">
        <f t="shared" si="51"/>
        <v>0</v>
      </c>
      <c r="G676" s="17"/>
    </row>
    <row r="677" spans="1:12" ht="13.5">
      <c r="A677" s="227">
        <f>A676+1</f>
        <v>3</v>
      </c>
      <c r="B677" s="140" t="s">
        <v>277</v>
      </c>
      <c r="C677" s="22" t="s">
        <v>163</v>
      </c>
      <c r="D677" s="125">
        <v>8</v>
      </c>
      <c r="F677" s="17">
        <f t="shared" ref="F677" si="52">IF(D677="","",ROUND(D677*ROUND(E677,2),2))</f>
        <v>0</v>
      </c>
      <c r="G677" s="17"/>
    </row>
    <row r="678" spans="1:12" ht="13.5">
      <c r="A678" s="227">
        <f>A677+1</f>
        <v>4</v>
      </c>
      <c r="B678" s="140" t="s">
        <v>201</v>
      </c>
      <c r="C678" s="22" t="s">
        <v>164</v>
      </c>
      <c r="D678" s="125">
        <v>95</v>
      </c>
      <c r="F678" s="17">
        <f t="shared" si="51"/>
        <v>0</v>
      </c>
      <c r="G678" s="17"/>
    </row>
    <row r="679" spans="1:12">
      <c r="A679" s="227">
        <f t="shared" ref="A679:A684" si="53">A678+1</f>
        <v>5</v>
      </c>
      <c r="B679" s="140" t="s">
        <v>207</v>
      </c>
      <c r="C679" s="124" t="s">
        <v>35</v>
      </c>
      <c r="D679" s="125">
        <v>3</v>
      </c>
      <c r="F679" s="17">
        <f t="shared" si="51"/>
        <v>0</v>
      </c>
      <c r="G679" s="17"/>
    </row>
    <row r="680" spans="1:12">
      <c r="A680" s="227">
        <f t="shared" si="53"/>
        <v>6</v>
      </c>
      <c r="B680" s="140" t="s">
        <v>1288</v>
      </c>
      <c r="C680" s="124" t="s">
        <v>35</v>
      </c>
      <c r="D680" s="125">
        <v>9</v>
      </c>
      <c r="F680" s="17">
        <f t="shared" ref="F680" si="54">IF(D680="","",ROUND(D680*ROUND(E680,2),2))</f>
        <v>0</v>
      </c>
      <c r="G680" s="17"/>
    </row>
    <row r="681" spans="1:12" ht="13.5">
      <c r="A681" s="227">
        <f t="shared" si="53"/>
        <v>7</v>
      </c>
      <c r="B681" s="140" t="s">
        <v>202</v>
      </c>
      <c r="C681" s="22" t="s">
        <v>164</v>
      </c>
      <c r="D681" s="125">
        <v>90</v>
      </c>
      <c r="F681" s="17">
        <f t="shared" si="51"/>
        <v>0</v>
      </c>
      <c r="G681" s="17"/>
      <c r="J681" s="771"/>
      <c r="K681" s="228"/>
      <c r="L681" s="228"/>
    </row>
    <row r="682" spans="1:12">
      <c r="A682" s="227">
        <f t="shared" si="53"/>
        <v>8</v>
      </c>
      <c r="B682" s="140" t="s">
        <v>289</v>
      </c>
      <c r="C682" s="124" t="s">
        <v>35</v>
      </c>
      <c r="D682" s="125">
        <v>3</v>
      </c>
      <c r="F682" s="17">
        <f t="shared" ref="F682:F704" si="55">IF(D682="","",ROUND(D682*ROUND(E682,2),2))</f>
        <v>0</v>
      </c>
      <c r="G682" s="17"/>
      <c r="J682" s="771"/>
      <c r="K682" s="228"/>
      <c r="L682" s="228"/>
    </row>
    <row r="683" spans="1:12" ht="13.5">
      <c r="A683" s="227">
        <f t="shared" si="53"/>
        <v>9</v>
      </c>
      <c r="B683" s="210" t="s">
        <v>288</v>
      </c>
      <c r="C683" s="22" t="s">
        <v>163</v>
      </c>
      <c r="D683" s="125">
        <v>6</v>
      </c>
      <c r="F683" s="17">
        <f t="shared" si="55"/>
        <v>0</v>
      </c>
      <c r="G683" s="17"/>
      <c r="J683" s="771"/>
      <c r="K683" s="228"/>
      <c r="L683" s="228"/>
    </row>
    <row r="684" spans="1:12">
      <c r="A684" s="227">
        <f t="shared" si="53"/>
        <v>10</v>
      </c>
      <c r="B684" s="212" t="s">
        <v>1069</v>
      </c>
      <c r="C684" s="22" t="s">
        <v>35</v>
      </c>
      <c r="D684" s="125">
        <v>6</v>
      </c>
      <c r="F684" s="17">
        <f t="shared" si="55"/>
        <v>0</v>
      </c>
      <c r="G684" s="17"/>
      <c r="J684" s="771"/>
      <c r="K684" s="228"/>
      <c r="L684" s="228"/>
    </row>
    <row r="685" spans="1:12">
      <c r="A685" s="152"/>
      <c r="C685" s="22"/>
      <c r="F685" s="17" t="str">
        <f t="shared" si="55"/>
        <v/>
      </c>
      <c r="G685" s="17"/>
    </row>
    <row r="686" spans="1:12">
      <c r="A686" s="152">
        <f>A661+1</f>
        <v>17</v>
      </c>
      <c r="B686" s="140" t="s">
        <v>1112</v>
      </c>
      <c r="F686" s="17" t="str">
        <f t="shared" si="55"/>
        <v/>
      </c>
      <c r="G686" s="17"/>
    </row>
    <row r="687" spans="1:12" ht="36">
      <c r="A687" s="152"/>
      <c r="B687" s="140" t="s">
        <v>197</v>
      </c>
      <c r="F687" s="17" t="str">
        <f t="shared" si="55"/>
        <v/>
      </c>
      <c r="G687" s="17"/>
    </row>
    <row r="688" spans="1:12">
      <c r="A688" s="152"/>
      <c r="B688" s="140" t="s">
        <v>206</v>
      </c>
      <c r="F688" s="17" t="str">
        <f t="shared" si="55"/>
        <v/>
      </c>
      <c r="G688" s="17"/>
    </row>
    <row r="689" spans="1:12">
      <c r="A689" s="152"/>
      <c r="B689" s="140" t="s">
        <v>545</v>
      </c>
      <c r="F689" s="17" t="str">
        <f t="shared" si="55"/>
        <v/>
      </c>
      <c r="G689" s="17"/>
    </row>
    <row r="690" spans="1:12" ht="24">
      <c r="A690" s="152"/>
      <c r="B690" s="140" t="s">
        <v>1114</v>
      </c>
      <c r="F690" s="17" t="str">
        <f t="shared" si="55"/>
        <v/>
      </c>
      <c r="G690" s="17"/>
    </row>
    <row r="691" spans="1:12">
      <c r="A691" s="152"/>
      <c r="B691" s="140" t="s">
        <v>1113</v>
      </c>
      <c r="F691" s="17" t="str">
        <f t="shared" si="55"/>
        <v/>
      </c>
      <c r="G691" s="17"/>
    </row>
    <row r="692" spans="1:12">
      <c r="A692" s="152"/>
      <c r="B692" s="210" t="s">
        <v>544</v>
      </c>
      <c r="F692" s="17" t="str">
        <f t="shared" si="55"/>
        <v/>
      </c>
      <c r="G692" s="17"/>
    </row>
    <row r="693" spans="1:12">
      <c r="A693" s="152"/>
      <c r="B693" s="140" t="s">
        <v>1113</v>
      </c>
      <c r="F693" s="17" t="str">
        <f t="shared" si="55"/>
        <v/>
      </c>
      <c r="G693" s="17"/>
    </row>
    <row r="694" spans="1:12">
      <c r="A694" s="152"/>
      <c r="B694" s="140" t="s">
        <v>286</v>
      </c>
      <c r="F694" s="17" t="str">
        <f t="shared" si="55"/>
        <v/>
      </c>
      <c r="G694" s="17"/>
    </row>
    <row r="695" spans="1:12" ht="72">
      <c r="A695" s="152"/>
      <c r="B695" s="140" t="s">
        <v>287</v>
      </c>
      <c r="F695" s="17" t="str">
        <f t="shared" si="55"/>
        <v/>
      </c>
      <c r="G695" s="17"/>
    </row>
    <row r="696" spans="1:12" ht="48">
      <c r="A696" s="152"/>
      <c r="B696" s="140" t="s">
        <v>1116</v>
      </c>
      <c r="F696" s="17" t="str">
        <f t="shared" si="55"/>
        <v/>
      </c>
      <c r="G696" s="17"/>
    </row>
    <row r="697" spans="1:12" ht="72">
      <c r="A697" s="152"/>
      <c r="B697" s="140" t="s">
        <v>1727</v>
      </c>
      <c r="F697" s="17" t="str">
        <f t="shared" si="55"/>
        <v/>
      </c>
      <c r="G697" s="17"/>
    </row>
    <row r="698" spans="1:12" ht="24">
      <c r="A698" s="152"/>
      <c r="B698" s="140" t="s">
        <v>198</v>
      </c>
      <c r="F698" s="17" t="str">
        <f t="shared" si="55"/>
        <v/>
      </c>
      <c r="G698" s="17"/>
    </row>
    <row r="699" spans="1:12" ht="48">
      <c r="A699" s="152"/>
      <c r="B699" s="140" t="s">
        <v>97</v>
      </c>
      <c r="F699" s="17" t="str">
        <f t="shared" si="55"/>
        <v/>
      </c>
      <c r="G699" s="17"/>
    </row>
    <row r="700" spans="1:12" ht="13.5">
      <c r="A700" s="229">
        <v>1</v>
      </c>
      <c r="B700" s="140" t="s">
        <v>199</v>
      </c>
      <c r="C700" s="22" t="s">
        <v>163</v>
      </c>
      <c r="D700" s="125">
        <v>4</v>
      </c>
      <c r="F700" s="17">
        <f t="shared" si="55"/>
        <v>0</v>
      </c>
      <c r="G700" s="17"/>
    </row>
    <row r="701" spans="1:12" ht="13.5">
      <c r="A701" s="229">
        <f>A700+1</f>
        <v>2</v>
      </c>
      <c r="B701" s="140" t="s">
        <v>200</v>
      </c>
      <c r="C701" s="22" t="s">
        <v>163</v>
      </c>
      <c r="D701" s="125">
        <v>5</v>
      </c>
      <c r="F701" s="17">
        <f t="shared" si="55"/>
        <v>0</v>
      </c>
      <c r="G701" s="17"/>
    </row>
    <row r="702" spans="1:12" ht="13.5">
      <c r="A702" s="229">
        <f>A701+1</f>
        <v>3</v>
      </c>
      <c r="B702" s="140" t="s">
        <v>201</v>
      </c>
      <c r="C702" s="22" t="s">
        <v>164</v>
      </c>
      <c r="D702" s="125">
        <v>8.5</v>
      </c>
      <c r="F702" s="17">
        <f t="shared" si="55"/>
        <v>0</v>
      </c>
      <c r="G702" s="17"/>
    </row>
    <row r="703" spans="1:12">
      <c r="A703" s="229">
        <f t="shared" ref="A703:A704" si="56">A702+1</f>
        <v>4</v>
      </c>
      <c r="B703" s="140" t="s">
        <v>207</v>
      </c>
      <c r="C703" s="124" t="s">
        <v>35</v>
      </c>
      <c r="D703" s="125">
        <v>1</v>
      </c>
      <c r="F703" s="17">
        <f t="shared" si="55"/>
        <v>0</v>
      </c>
      <c r="G703" s="17"/>
    </row>
    <row r="704" spans="1:12" ht="13.5">
      <c r="A704" s="229">
        <f t="shared" si="56"/>
        <v>5</v>
      </c>
      <c r="B704" s="140" t="s">
        <v>202</v>
      </c>
      <c r="C704" s="22" t="s">
        <v>164</v>
      </c>
      <c r="D704" s="125">
        <v>8.5</v>
      </c>
      <c r="F704" s="17">
        <f t="shared" si="55"/>
        <v>0</v>
      </c>
      <c r="G704" s="17"/>
      <c r="J704" s="771"/>
      <c r="K704" s="228"/>
      <c r="L704" s="228"/>
    </row>
    <row r="705" spans="1:12">
      <c r="A705" s="229">
        <f>A704+1</f>
        <v>6</v>
      </c>
      <c r="B705" s="140" t="s">
        <v>289</v>
      </c>
      <c r="C705" s="124" t="s">
        <v>35</v>
      </c>
      <c r="D705" s="125">
        <v>1</v>
      </c>
      <c r="F705" s="17">
        <f t="shared" ref="F705" si="57">IF(D705="","",ROUND(D705*ROUND(E705,2),2))</f>
        <v>0</v>
      </c>
      <c r="G705" s="17"/>
      <c r="J705" s="771"/>
      <c r="K705" s="228"/>
      <c r="L705" s="228"/>
    </row>
    <row r="706" spans="1:12">
      <c r="A706" s="230"/>
      <c r="F706" s="17"/>
      <c r="G706" s="17"/>
      <c r="J706" s="771"/>
      <c r="K706" s="228"/>
      <c r="L706" s="228"/>
    </row>
    <row r="707" spans="1:12">
      <c r="A707" s="152">
        <f>A686+1</f>
        <v>18</v>
      </c>
      <c r="B707" s="140" t="s">
        <v>1117</v>
      </c>
      <c r="F707" s="17" t="str">
        <f t="shared" si="51"/>
        <v/>
      </c>
      <c r="G707" s="17"/>
    </row>
    <row r="708" spans="1:12" ht="36">
      <c r="A708" s="152"/>
      <c r="B708" s="140" t="s">
        <v>291</v>
      </c>
      <c r="F708" s="17" t="str">
        <f t="shared" si="51"/>
        <v/>
      </c>
      <c r="G708" s="17"/>
    </row>
    <row r="709" spans="1:12">
      <c r="A709" s="152"/>
      <c r="B709" s="140" t="s">
        <v>206</v>
      </c>
      <c r="F709" s="17" t="str">
        <f t="shared" si="51"/>
        <v/>
      </c>
      <c r="G709" s="17"/>
    </row>
    <row r="710" spans="1:12">
      <c r="A710" s="152"/>
      <c r="B710" s="140" t="s">
        <v>1118</v>
      </c>
      <c r="F710" s="17" t="str">
        <f t="shared" si="51"/>
        <v/>
      </c>
      <c r="G710" s="17"/>
    </row>
    <row r="711" spans="1:12">
      <c r="A711" s="152"/>
      <c r="B711" s="140" t="s">
        <v>1113</v>
      </c>
      <c r="F711" s="17" t="str">
        <f t="shared" si="51"/>
        <v/>
      </c>
      <c r="G711" s="17"/>
    </row>
    <row r="712" spans="1:12">
      <c r="A712" s="152"/>
      <c r="B712" s="140" t="s">
        <v>546</v>
      </c>
      <c r="F712" s="17" t="str">
        <f t="shared" si="51"/>
        <v/>
      </c>
      <c r="G712" s="17"/>
    </row>
    <row r="713" spans="1:12">
      <c r="A713" s="152"/>
      <c r="B713" s="140" t="s">
        <v>1113</v>
      </c>
      <c r="F713" s="17" t="str">
        <f t="shared" si="51"/>
        <v/>
      </c>
      <c r="G713" s="17"/>
    </row>
    <row r="714" spans="1:12">
      <c r="A714" s="152"/>
      <c r="B714" s="140" t="s">
        <v>1119</v>
      </c>
      <c r="F714" s="17" t="str">
        <f t="shared" si="51"/>
        <v/>
      </c>
      <c r="G714" s="17"/>
    </row>
    <row r="715" spans="1:12">
      <c r="A715" s="152"/>
      <c r="B715" s="140" t="s">
        <v>288</v>
      </c>
      <c r="F715" s="17" t="str">
        <f t="shared" si="51"/>
        <v/>
      </c>
      <c r="G715" s="17"/>
    </row>
    <row r="716" spans="1:12" ht="72">
      <c r="A716" s="152"/>
      <c r="B716" s="140" t="s">
        <v>287</v>
      </c>
      <c r="F716" s="17" t="str">
        <f t="shared" si="51"/>
        <v/>
      </c>
      <c r="G716" s="17"/>
    </row>
    <row r="717" spans="1:12" ht="48">
      <c r="A717" s="152"/>
      <c r="B717" s="140" t="s">
        <v>1120</v>
      </c>
      <c r="F717" s="17" t="str">
        <f t="shared" si="51"/>
        <v/>
      </c>
      <c r="G717" s="17"/>
    </row>
    <row r="718" spans="1:12" ht="72">
      <c r="A718" s="152"/>
      <c r="B718" s="140" t="s">
        <v>1727</v>
      </c>
      <c r="F718" s="17" t="str">
        <f t="shared" si="51"/>
        <v/>
      </c>
      <c r="G718" s="17"/>
    </row>
    <row r="719" spans="1:12" ht="24">
      <c r="A719" s="152"/>
      <c r="B719" s="140" t="s">
        <v>198</v>
      </c>
      <c r="F719" s="17" t="str">
        <f t="shared" si="51"/>
        <v/>
      </c>
      <c r="G719" s="17"/>
    </row>
    <row r="720" spans="1:12" ht="48">
      <c r="A720" s="152"/>
      <c r="B720" s="140" t="s">
        <v>97</v>
      </c>
      <c r="F720" s="17" t="str">
        <f t="shared" si="51"/>
        <v/>
      </c>
      <c r="G720" s="17"/>
    </row>
    <row r="721" spans="1:12" ht="13.5">
      <c r="A721" s="231">
        <v>1</v>
      </c>
      <c r="B721" s="140" t="s">
        <v>199</v>
      </c>
      <c r="C721" s="22" t="s">
        <v>163</v>
      </c>
      <c r="D721" s="125">
        <v>12.5</v>
      </c>
      <c r="F721" s="17">
        <f t="shared" si="51"/>
        <v>0</v>
      </c>
      <c r="G721" s="17"/>
    </row>
    <row r="722" spans="1:12" ht="13.5">
      <c r="A722" s="231">
        <v>2</v>
      </c>
      <c r="B722" s="140" t="s">
        <v>1121</v>
      </c>
      <c r="C722" s="22" t="s">
        <v>163</v>
      </c>
      <c r="D722" s="125">
        <v>9.5</v>
      </c>
      <c r="F722" s="17">
        <f t="shared" si="51"/>
        <v>0</v>
      </c>
      <c r="G722" s="17"/>
    </row>
    <row r="723" spans="1:12" ht="13.5">
      <c r="A723" s="231">
        <v>3</v>
      </c>
      <c r="B723" s="140" t="s">
        <v>201</v>
      </c>
      <c r="C723" s="22" t="s">
        <v>164</v>
      </c>
      <c r="D723" s="125">
        <v>13.5</v>
      </c>
      <c r="F723" s="17">
        <f t="shared" si="51"/>
        <v>0</v>
      </c>
      <c r="G723" s="17"/>
    </row>
    <row r="724" spans="1:12">
      <c r="A724" s="231">
        <v>4</v>
      </c>
      <c r="B724" s="140" t="s">
        <v>207</v>
      </c>
      <c r="C724" s="124" t="s">
        <v>35</v>
      </c>
      <c r="D724" s="125">
        <v>1</v>
      </c>
      <c r="F724" s="17">
        <f t="shared" si="51"/>
        <v>0</v>
      </c>
      <c r="G724" s="17"/>
    </row>
    <row r="725" spans="1:12" ht="13.5">
      <c r="A725" s="231">
        <v>5</v>
      </c>
      <c r="B725" s="140" t="s">
        <v>202</v>
      </c>
      <c r="C725" s="22" t="s">
        <v>164</v>
      </c>
      <c r="D725" s="125">
        <v>9</v>
      </c>
      <c r="F725" s="17">
        <f t="shared" si="51"/>
        <v>0</v>
      </c>
      <c r="G725" s="17"/>
      <c r="J725" s="771"/>
      <c r="K725" s="228"/>
      <c r="L725" s="228"/>
    </row>
    <row r="726" spans="1:12" ht="13.5">
      <c r="A726" s="231">
        <v>6</v>
      </c>
      <c r="B726" s="210" t="s">
        <v>288</v>
      </c>
      <c r="C726" s="22" t="s">
        <v>163</v>
      </c>
      <c r="D726" s="125">
        <v>12.5</v>
      </c>
      <c r="F726" s="17">
        <f t="shared" si="51"/>
        <v>0</v>
      </c>
      <c r="G726" s="17"/>
      <c r="J726" s="771"/>
      <c r="K726" s="228"/>
      <c r="L726" s="228"/>
    </row>
    <row r="727" spans="1:12">
      <c r="A727" s="231">
        <v>7</v>
      </c>
      <c r="B727" s="140" t="s">
        <v>289</v>
      </c>
      <c r="C727" s="124" t="s">
        <v>35</v>
      </c>
      <c r="D727" s="125">
        <v>1</v>
      </c>
      <c r="F727" s="17">
        <f t="shared" ref="F727" si="58">IF(D727="","",ROUND(D727*ROUND(E727,2),2))</f>
        <v>0</v>
      </c>
      <c r="G727" s="17"/>
      <c r="J727" s="771"/>
      <c r="K727" s="228"/>
      <c r="L727" s="228"/>
    </row>
    <row r="728" spans="1:12">
      <c r="A728" s="152"/>
      <c r="C728" s="22"/>
      <c r="F728" s="17" t="str">
        <f t="shared" si="51"/>
        <v/>
      </c>
      <c r="G728" s="17"/>
    </row>
    <row r="729" spans="1:12">
      <c r="A729" s="152">
        <f>A707+1</f>
        <v>19</v>
      </c>
      <c r="B729" s="140" t="s">
        <v>1122</v>
      </c>
      <c r="F729" s="17" t="str">
        <f t="shared" si="51"/>
        <v/>
      </c>
      <c r="G729" s="17"/>
    </row>
    <row r="730" spans="1:12" ht="36">
      <c r="A730" s="152"/>
      <c r="B730" s="140" t="s">
        <v>197</v>
      </c>
      <c r="F730" s="17" t="str">
        <f t="shared" si="51"/>
        <v/>
      </c>
      <c r="G730" s="17"/>
    </row>
    <row r="731" spans="1:12">
      <c r="A731" s="152"/>
      <c r="B731" s="140" t="s">
        <v>206</v>
      </c>
      <c r="F731" s="17" t="str">
        <f t="shared" si="51"/>
        <v/>
      </c>
      <c r="G731" s="17"/>
    </row>
    <row r="732" spans="1:12" ht="24">
      <c r="A732" s="152"/>
      <c r="B732" s="140" t="s">
        <v>1114</v>
      </c>
      <c r="F732" s="17" t="str">
        <f t="shared" si="51"/>
        <v/>
      </c>
      <c r="G732" s="17"/>
    </row>
    <row r="733" spans="1:12">
      <c r="A733" s="152"/>
      <c r="B733" s="140" t="s">
        <v>1113</v>
      </c>
      <c r="F733" s="17" t="str">
        <f t="shared" si="51"/>
        <v/>
      </c>
      <c r="G733" s="17"/>
    </row>
    <row r="734" spans="1:12">
      <c r="A734" s="152"/>
      <c r="B734" s="140" t="s">
        <v>546</v>
      </c>
      <c r="F734" s="17" t="str">
        <f t="shared" si="51"/>
        <v/>
      </c>
      <c r="G734" s="17"/>
    </row>
    <row r="735" spans="1:12">
      <c r="A735" s="152"/>
      <c r="B735" s="140" t="s">
        <v>1113</v>
      </c>
      <c r="F735" s="17" t="str">
        <f t="shared" si="51"/>
        <v/>
      </c>
      <c r="G735" s="17"/>
    </row>
    <row r="736" spans="1:12">
      <c r="A736" s="152"/>
      <c r="B736" s="140" t="s">
        <v>1124</v>
      </c>
      <c r="F736" s="17" t="str">
        <f t="shared" si="51"/>
        <v/>
      </c>
      <c r="G736" s="17"/>
    </row>
    <row r="737" spans="1:12" ht="72">
      <c r="A737" s="152"/>
      <c r="B737" s="140" t="s">
        <v>287</v>
      </c>
      <c r="F737" s="17" t="str">
        <f t="shared" si="51"/>
        <v/>
      </c>
      <c r="G737" s="17"/>
    </row>
    <row r="738" spans="1:12" ht="48">
      <c r="A738" s="152"/>
      <c r="B738" s="140" t="s">
        <v>1125</v>
      </c>
      <c r="F738" s="17" t="str">
        <f t="shared" ref="F738:F774" si="59">IF(D738="","",ROUND(D738*ROUND(E738,2),2))</f>
        <v/>
      </c>
      <c r="G738" s="17"/>
    </row>
    <row r="739" spans="1:12" ht="72">
      <c r="A739" s="152"/>
      <c r="B739" s="140" t="s">
        <v>1728</v>
      </c>
      <c r="F739" s="17" t="str">
        <f t="shared" si="59"/>
        <v/>
      </c>
      <c r="G739" s="17"/>
    </row>
    <row r="740" spans="1:12" ht="24">
      <c r="A740" s="152"/>
      <c r="B740" s="140" t="s">
        <v>198</v>
      </c>
      <c r="F740" s="17" t="str">
        <f t="shared" si="59"/>
        <v/>
      </c>
      <c r="G740" s="17"/>
    </row>
    <row r="741" spans="1:12" ht="48">
      <c r="A741" s="152"/>
      <c r="B741" s="140" t="s">
        <v>97</v>
      </c>
      <c r="F741" s="17" t="str">
        <f t="shared" si="59"/>
        <v/>
      </c>
      <c r="G741" s="17"/>
    </row>
    <row r="742" spans="1:12" ht="13.5">
      <c r="A742" s="232">
        <v>1</v>
      </c>
      <c r="B742" s="140" t="s">
        <v>199</v>
      </c>
      <c r="C742" s="22" t="s">
        <v>163</v>
      </c>
      <c r="D742" s="125">
        <v>4.5</v>
      </c>
      <c r="F742" s="17">
        <f t="shared" si="59"/>
        <v>0</v>
      </c>
      <c r="G742" s="17"/>
    </row>
    <row r="743" spans="1:12" ht="13.5">
      <c r="A743" s="232">
        <v>2</v>
      </c>
      <c r="B743" s="140" t="s">
        <v>200</v>
      </c>
      <c r="C743" s="22" t="s">
        <v>163</v>
      </c>
      <c r="D743" s="125">
        <v>4.5</v>
      </c>
      <c r="F743" s="17">
        <f t="shared" si="59"/>
        <v>0</v>
      </c>
      <c r="G743" s="17"/>
    </row>
    <row r="744" spans="1:12" ht="13.5">
      <c r="A744" s="232">
        <v>4</v>
      </c>
      <c r="B744" s="140" t="s">
        <v>201</v>
      </c>
      <c r="C744" s="22" t="s">
        <v>164</v>
      </c>
      <c r="D744" s="125">
        <v>7</v>
      </c>
      <c r="F744" s="17">
        <f t="shared" si="59"/>
        <v>0</v>
      </c>
      <c r="G744" s="17"/>
    </row>
    <row r="745" spans="1:12">
      <c r="A745" s="232">
        <v>5</v>
      </c>
      <c r="B745" s="140" t="s">
        <v>1782</v>
      </c>
      <c r="C745" s="124" t="s">
        <v>90</v>
      </c>
      <c r="D745" s="125">
        <v>1</v>
      </c>
      <c r="F745" s="17">
        <f t="shared" si="59"/>
        <v>0</v>
      </c>
      <c r="G745" s="17"/>
    </row>
    <row r="746" spans="1:12" ht="13.5">
      <c r="A746" s="232">
        <v>6</v>
      </c>
      <c r="B746" s="140" t="s">
        <v>202</v>
      </c>
      <c r="C746" s="22" t="s">
        <v>164</v>
      </c>
      <c r="D746" s="125">
        <v>2.5</v>
      </c>
      <c r="F746" s="17">
        <f t="shared" si="59"/>
        <v>0</v>
      </c>
      <c r="G746" s="17"/>
      <c r="J746" s="771"/>
      <c r="K746" s="228"/>
      <c r="L746" s="228"/>
    </row>
    <row r="747" spans="1:12">
      <c r="A747" s="232">
        <v>7</v>
      </c>
      <c r="B747" s="140" t="s">
        <v>289</v>
      </c>
      <c r="C747" s="124" t="s">
        <v>35</v>
      </c>
      <c r="D747" s="125">
        <v>1</v>
      </c>
      <c r="F747" s="17">
        <f t="shared" si="59"/>
        <v>0</v>
      </c>
      <c r="G747" s="17"/>
      <c r="J747" s="771"/>
      <c r="K747" s="228"/>
      <c r="L747" s="228"/>
    </row>
    <row r="748" spans="1:12">
      <c r="A748" s="233"/>
      <c r="F748" s="17" t="str">
        <f t="shared" si="59"/>
        <v/>
      </c>
      <c r="G748" s="17"/>
      <c r="J748" s="771"/>
      <c r="K748" s="228"/>
      <c r="L748" s="228"/>
    </row>
    <row r="749" spans="1:12">
      <c r="A749" s="152">
        <f>A729+1</f>
        <v>20</v>
      </c>
      <c r="B749" s="140" t="s">
        <v>1123</v>
      </c>
      <c r="F749" s="17" t="str">
        <f t="shared" si="59"/>
        <v/>
      </c>
      <c r="G749" s="17"/>
    </row>
    <row r="750" spans="1:12" ht="36">
      <c r="A750" s="152"/>
      <c r="B750" s="140" t="s">
        <v>291</v>
      </c>
      <c r="F750" s="17" t="str">
        <f t="shared" si="59"/>
        <v/>
      </c>
      <c r="G750" s="17"/>
    </row>
    <row r="751" spans="1:12">
      <c r="A751" s="152"/>
      <c r="B751" s="140" t="s">
        <v>206</v>
      </c>
      <c r="F751" s="17" t="str">
        <f t="shared" si="59"/>
        <v/>
      </c>
      <c r="G751" s="17"/>
    </row>
    <row r="752" spans="1:12">
      <c r="A752" s="152"/>
      <c r="B752" s="140" t="s">
        <v>1118</v>
      </c>
      <c r="F752" s="17" t="str">
        <f t="shared" si="59"/>
        <v/>
      </c>
      <c r="G752" s="17"/>
    </row>
    <row r="753" spans="1:12">
      <c r="A753" s="152"/>
      <c r="B753" s="140" t="s">
        <v>1113</v>
      </c>
      <c r="F753" s="17" t="str">
        <f t="shared" si="59"/>
        <v/>
      </c>
      <c r="G753" s="17"/>
    </row>
    <row r="754" spans="1:12">
      <c r="A754" s="152"/>
      <c r="B754" s="140" t="s">
        <v>546</v>
      </c>
      <c r="F754" s="17" t="str">
        <f t="shared" si="59"/>
        <v/>
      </c>
      <c r="G754" s="17"/>
    </row>
    <row r="755" spans="1:12">
      <c r="A755" s="152"/>
      <c r="B755" s="140" t="s">
        <v>1113</v>
      </c>
      <c r="F755" s="17" t="str">
        <f t="shared" si="59"/>
        <v/>
      </c>
      <c r="G755" s="17"/>
    </row>
    <row r="756" spans="1:12">
      <c r="A756" s="152"/>
      <c r="B756" s="140" t="s">
        <v>1119</v>
      </c>
      <c r="F756" s="17" t="str">
        <f t="shared" si="59"/>
        <v/>
      </c>
      <c r="G756" s="17"/>
    </row>
    <row r="757" spans="1:12">
      <c r="A757" s="152"/>
      <c r="B757" s="140" t="s">
        <v>288</v>
      </c>
      <c r="F757" s="17" t="str">
        <f t="shared" si="59"/>
        <v/>
      </c>
      <c r="G757" s="17"/>
    </row>
    <row r="758" spans="1:12" ht="72">
      <c r="A758" s="152"/>
      <c r="B758" s="140" t="s">
        <v>287</v>
      </c>
      <c r="F758" s="17" t="str">
        <f t="shared" si="59"/>
        <v/>
      </c>
      <c r="G758" s="17"/>
    </row>
    <row r="759" spans="1:12" ht="48">
      <c r="A759" s="152"/>
      <c r="B759" s="140" t="s">
        <v>1120</v>
      </c>
      <c r="F759" s="17" t="str">
        <f t="shared" si="59"/>
        <v/>
      </c>
      <c r="G759" s="17"/>
    </row>
    <row r="760" spans="1:12" ht="72">
      <c r="A760" s="152"/>
      <c r="B760" s="140" t="s">
        <v>1728</v>
      </c>
      <c r="F760" s="17" t="str">
        <f t="shared" si="59"/>
        <v/>
      </c>
      <c r="G760" s="17"/>
    </row>
    <row r="761" spans="1:12" ht="24">
      <c r="A761" s="152"/>
      <c r="B761" s="140" t="s">
        <v>198</v>
      </c>
      <c r="F761" s="17" t="str">
        <f t="shared" si="59"/>
        <v/>
      </c>
      <c r="G761" s="17"/>
    </row>
    <row r="762" spans="1:12" ht="48">
      <c r="A762" s="152"/>
      <c r="B762" s="140" t="s">
        <v>97</v>
      </c>
      <c r="F762" s="17" t="str">
        <f t="shared" si="59"/>
        <v/>
      </c>
      <c r="G762" s="17"/>
    </row>
    <row r="763" spans="1:12" ht="13.5">
      <c r="A763" s="234">
        <v>1</v>
      </c>
      <c r="B763" s="140" t="s">
        <v>199</v>
      </c>
      <c r="C763" s="22" t="s">
        <v>163</v>
      </c>
      <c r="D763" s="125">
        <v>10.5</v>
      </c>
      <c r="F763" s="17">
        <f t="shared" si="59"/>
        <v>0</v>
      </c>
      <c r="G763" s="17"/>
    </row>
    <row r="764" spans="1:12" ht="13.5">
      <c r="A764" s="234">
        <v>2</v>
      </c>
      <c r="B764" s="140" t="s">
        <v>1121</v>
      </c>
      <c r="C764" s="22" t="s">
        <v>163</v>
      </c>
      <c r="D764" s="125">
        <v>8</v>
      </c>
      <c r="F764" s="17">
        <f t="shared" si="59"/>
        <v>0</v>
      </c>
      <c r="G764" s="17"/>
    </row>
    <row r="765" spans="1:12" ht="13.5">
      <c r="A765" s="234">
        <v>3</v>
      </c>
      <c r="B765" s="140" t="s">
        <v>201</v>
      </c>
      <c r="C765" s="22" t="s">
        <v>164</v>
      </c>
      <c r="D765" s="125">
        <v>13.5</v>
      </c>
      <c r="F765" s="17">
        <f t="shared" si="59"/>
        <v>0</v>
      </c>
      <c r="G765" s="17"/>
    </row>
    <row r="766" spans="1:12">
      <c r="A766" s="234">
        <v>4</v>
      </c>
      <c r="B766" s="140" t="s">
        <v>1782</v>
      </c>
      <c r="C766" s="124" t="s">
        <v>90</v>
      </c>
      <c r="D766" s="125">
        <v>1</v>
      </c>
      <c r="F766" s="17">
        <f t="shared" si="59"/>
        <v>0</v>
      </c>
      <c r="G766" s="17"/>
    </row>
    <row r="767" spans="1:12" ht="13.5">
      <c r="A767" s="234">
        <v>5</v>
      </c>
      <c r="B767" s="140" t="s">
        <v>202</v>
      </c>
      <c r="C767" s="22" t="s">
        <v>164</v>
      </c>
      <c r="D767" s="125">
        <v>7</v>
      </c>
      <c r="F767" s="17">
        <f t="shared" si="59"/>
        <v>0</v>
      </c>
      <c r="G767" s="17"/>
      <c r="J767" s="771"/>
      <c r="K767" s="228"/>
      <c r="L767" s="228"/>
    </row>
    <row r="768" spans="1:12" ht="13.5">
      <c r="A768" s="234">
        <v>6</v>
      </c>
      <c r="B768" s="210" t="s">
        <v>288</v>
      </c>
      <c r="C768" s="22" t="s">
        <v>163</v>
      </c>
      <c r="D768" s="125">
        <v>10.5</v>
      </c>
      <c r="F768" s="17">
        <f t="shared" si="59"/>
        <v>0</v>
      </c>
      <c r="G768" s="17"/>
      <c r="J768" s="771"/>
      <c r="K768" s="228"/>
      <c r="L768" s="228"/>
    </row>
    <row r="769" spans="1:12">
      <c r="A769" s="234">
        <v>7</v>
      </c>
      <c r="B769" s="140" t="s">
        <v>289</v>
      </c>
      <c r="C769" s="124" t="s">
        <v>35</v>
      </c>
      <c r="D769" s="125">
        <v>1</v>
      </c>
      <c r="F769" s="17">
        <f t="shared" si="59"/>
        <v>0</v>
      </c>
      <c r="G769" s="17"/>
      <c r="J769" s="771"/>
      <c r="K769" s="228"/>
      <c r="L769" s="228"/>
    </row>
    <row r="770" spans="1:12">
      <c r="A770" s="152"/>
      <c r="C770" s="22"/>
      <c r="F770" s="17" t="str">
        <f t="shared" si="59"/>
        <v/>
      </c>
      <c r="G770" s="17"/>
    </row>
    <row r="771" spans="1:12">
      <c r="A771" s="235">
        <f>A749+1</f>
        <v>21</v>
      </c>
      <c r="B771" s="140" t="s">
        <v>541</v>
      </c>
      <c r="F771" s="17" t="str">
        <f t="shared" si="59"/>
        <v/>
      </c>
      <c r="G771" s="17"/>
      <c r="J771" s="771"/>
      <c r="K771" s="228"/>
      <c r="L771" s="228"/>
    </row>
    <row r="772" spans="1:12" ht="36">
      <c r="A772" s="233"/>
      <c r="B772" s="140" t="s">
        <v>547</v>
      </c>
      <c r="F772" s="17" t="str">
        <f t="shared" si="59"/>
        <v/>
      </c>
      <c r="G772" s="17"/>
      <c r="H772" s="236"/>
      <c r="J772" s="771"/>
      <c r="K772" s="228"/>
      <c r="L772" s="228"/>
    </row>
    <row r="773" spans="1:12" ht="24">
      <c r="A773" s="233"/>
      <c r="B773" s="140" t="s">
        <v>548</v>
      </c>
      <c r="F773" s="17" t="str">
        <f t="shared" si="59"/>
        <v/>
      </c>
      <c r="G773" s="17"/>
      <c r="J773" s="771"/>
      <c r="K773" s="228"/>
      <c r="L773" s="228"/>
    </row>
    <row r="774" spans="1:12" ht="13.5">
      <c r="A774" s="233"/>
      <c r="B774" s="140" t="s">
        <v>549</v>
      </c>
      <c r="C774" s="22" t="s">
        <v>163</v>
      </c>
      <c r="D774" s="125">
        <v>112</v>
      </c>
      <c r="F774" s="17">
        <f t="shared" si="59"/>
        <v>0</v>
      </c>
      <c r="G774" s="17"/>
      <c r="J774" s="771"/>
      <c r="K774" s="228"/>
      <c r="L774" s="228"/>
    </row>
    <row r="775" spans="1:12">
      <c r="A775" s="233"/>
      <c r="C775" s="22"/>
      <c r="F775" s="17"/>
      <c r="G775" s="17"/>
      <c r="J775" s="771"/>
      <c r="K775" s="228"/>
      <c r="L775" s="228"/>
    </row>
    <row r="776" spans="1:12">
      <c r="A776" s="235">
        <f>A771+1</f>
        <v>22</v>
      </c>
      <c r="B776" s="140" t="s">
        <v>1061</v>
      </c>
      <c r="C776" s="22"/>
      <c r="F776" s="17"/>
      <c r="G776" s="17"/>
      <c r="J776" s="771"/>
      <c r="K776" s="228"/>
      <c r="L776" s="228"/>
    </row>
    <row r="777" spans="1:12" ht="36">
      <c r="A777" s="235"/>
      <c r="B777" s="140" t="s">
        <v>1062</v>
      </c>
      <c r="C777" s="22"/>
      <c r="F777" s="17"/>
      <c r="G777" s="17"/>
      <c r="H777" s="126"/>
      <c r="J777" s="771"/>
      <c r="K777" s="228"/>
      <c r="L777" s="228"/>
    </row>
    <row r="778" spans="1:12" ht="36">
      <c r="A778" s="235"/>
      <c r="B778" s="140" t="s">
        <v>1063</v>
      </c>
      <c r="C778" s="22"/>
      <c r="F778" s="17"/>
      <c r="G778" s="17"/>
      <c r="J778" s="771"/>
      <c r="K778" s="228"/>
      <c r="L778" s="228"/>
    </row>
    <row r="779" spans="1:12">
      <c r="A779" s="235"/>
      <c r="B779" s="140" t="s">
        <v>1065</v>
      </c>
      <c r="C779" s="22"/>
      <c r="F779" s="17"/>
      <c r="G779" s="17"/>
      <c r="J779" s="771"/>
      <c r="K779" s="228"/>
      <c r="L779" s="228"/>
    </row>
    <row r="780" spans="1:12">
      <c r="A780" s="235"/>
      <c r="B780" s="140" t="s">
        <v>1064</v>
      </c>
      <c r="C780" s="22" t="s">
        <v>35</v>
      </c>
      <c r="D780" s="125">
        <v>3</v>
      </c>
      <c r="F780" s="17">
        <f t="shared" ref="F780" si="60">IF(D780="","",ROUND(D780*ROUND(E780,2),2))</f>
        <v>0</v>
      </c>
      <c r="G780" s="17"/>
      <c r="J780" s="771"/>
      <c r="K780" s="228"/>
      <c r="L780" s="228"/>
    </row>
    <row r="781" spans="1:12">
      <c r="A781" s="237"/>
    </row>
    <row r="782" spans="1:12">
      <c r="A782" s="238" t="str">
        <f>A552</f>
        <v>1.0</v>
      </c>
      <c r="B782" s="202" t="str">
        <f>B552&amp;" UKUPNO:"</f>
        <v>IZOLATERSKI RADOVI UKUPNO:</v>
      </c>
      <c r="C782" s="171"/>
      <c r="D782" s="172"/>
      <c r="E782" s="24"/>
      <c r="F782" s="172">
        <f>SUM(F552:F781)</f>
        <v>0</v>
      </c>
      <c r="G782" s="137"/>
    </row>
    <row r="784" spans="1:12">
      <c r="A784" s="239" t="s">
        <v>252</v>
      </c>
      <c r="B784" s="148" t="s">
        <v>23</v>
      </c>
      <c r="C784" s="149"/>
      <c r="D784" s="150"/>
      <c r="E784" s="25"/>
      <c r="F784" s="150"/>
    </row>
    <row r="785" spans="1:7">
      <c r="A785" s="240"/>
    </row>
    <row r="786" spans="1:7">
      <c r="A786" s="151">
        <v>1</v>
      </c>
      <c r="B786" s="140" t="s">
        <v>228</v>
      </c>
      <c r="F786" s="137"/>
      <c r="G786" s="137"/>
    </row>
    <row r="787" spans="1:7" ht="48">
      <c r="A787" s="151"/>
      <c r="B787" s="140" t="s">
        <v>298</v>
      </c>
    </row>
    <row r="788" spans="1:7" ht="48">
      <c r="A788" s="151"/>
      <c r="B788" s="140" t="s">
        <v>230</v>
      </c>
    </row>
    <row r="789" spans="1:7" ht="24">
      <c r="A789" s="151"/>
      <c r="B789" s="140" t="s">
        <v>50</v>
      </c>
    </row>
    <row r="790" spans="1:7" ht="24">
      <c r="A790" s="151"/>
      <c r="B790" s="140" t="s">
        <v>229</v>
      </c>
    </row>
    <row r="791" spans="1:7" ht="36">
      <c r="A791" s="151"/>
      <c r="B791" s="140" t="s">
        <v>231</v>
      </c>
    </row>
    <row r="792" spans="1:7" ht="36">
      <c r="A792" s="151"/>
      <c r="B792" s="140" t="s">
        <v>1729</v>
      </c>
    </row>
    <row r="793" spans="1:7" ht="48">
      <c r="A793" s="151"/>
      <c r="B793" s="140" t="s">
        <v>101</v>
      </c>
    </row>
    <row r="794" spans="1:7" ht="60">
      <c r="A794" s="151"/>
      <c r="B794" s="140" t="s">
        <v>100</v>
      </c>
    </row>
    <row r="795" spans="1:7" ht="36">
      <c r="A795" s="151"/>
      <c r="B795" s="140" t="s">
        <v>135</v>
      </c>
    </row>
    <row r="796" spans="1:7" ht="48">
      <c r="A796" s="151"/>
      <c r="B796" s="140" t="s">
        <v>99</v>
      </c>
    </row>
    <row r="797" spans="1:7" ht="24">
      <c r="A797" s="151"/>
      <c r="B797" s="140" t="s">
        <v>220</v>
      </c>
    </row>
    <row r="798" spans="1:7" ht="24">
      <c r="A798" s="151"/>
      <c r="B798" s="140" t="s">
        <v>1081</v>
      </c>
    </row>
    <row r="799" spans="1:7">
      <c r="A799" s="151"/>
      <c r="B799" s="140" t="s">
        <v>102</v>
      </c>
    </row>
    <row r="800" spans="1:7" ht="13.5">
      <c r="A800" s="151"/>
      <c r="B800" s="140" t="s">
        <v>1082</v>
      </c>
    </row>
    <row r="801" spans="1:7" ht="48">
      <c r="A801" s="151"/>
      <c r="B801" s="140" t="s">
        <v>147</v>
      </c>
      <c r="C801" s="22"/>
    </row>
    <row r="802" spans="1:7" ht="13.5">
      <c r="A802" s="177">
        <v>1</v>
      </c>
      <c r="B802" s="140" t="s">
        <v>322</v>
      </c>
      <c r="C802" s="22" t="s">
        <v>163</v>
      </c>
      <c r="D802" s="125">
        <v>720</v>
      </c>
      <c r="F802" s="17">
        <f t="shared" ref="F802:F804" si="61">IF(D802="","",ROUND(D802*ROUND(E802,2),2))</f>
        <v>0</v>
      </c>
      <c r="G802" s="17"/>
    </row>
    <row r="803" spans="1:7" ht="13.5">
      <c r="A803" s="177">
        <v>2</v>
      </c>
      <c r="B803" s="140" t="s">
        <v>1783</v>
      </c>
      <c r="C803" s="22" t="s">
        <v>164</v>
      </c>
      <c r="D803" s="125">
        <v>206</v>
      </c>
      <c r="F803" s="17">
        <f t="shared" si="61"/>
        <v>0</v>
      </c>
      <c r="G803" s="17"/>
    </row>
    <row r="804" spans="1:7" ht="13.5">
      <c r="A804" s="177">
        <v>3</v>
      </c>
      <c r="B804" s="140" t="s">
        <v>521</v>
      </c>
      <c r="C804" s="22" t="s">
        <v>163</v>
      </c>
      <c r="D804" s="125">
        <v>32</v>
      </c>
      <c r="F804" s="17">
        <f t="shared" si="61"/>
        <v>0</v>
      </c>
      <c r="G804" s="17"/>
    </row>
    <row r="805" spans="1:7" ht="24">
      <c r="A805" s="177">
        <v>3</v>
      </c>
      <c r="B805" s="140" t="s">
        <v>1730</v>
      </c>
      <c r="C805" s="22" t="s">
        <v>163</v>
      </c>
      <c r="D805" s="125">
        <v>21</v>
      </c>
      <c r="F805" s="17">
        <f t="shared" ref="F805" si="62">IF(D805="","",ROUND(D805*ROUND(E805,2),2))</f>
        <v>0</v>
      </c>
      <c r="G805" s="17"/>
    </row>
    <row r="806" spans="1:7">
      <c r="A806" s="177"/>
      <c r="C806" s="22"/>
      <c r="F806" s="17"/>
      <c r="G806" s="17"/>
    </row>
    <row r="807" spans="1:7">
      <c r="A807" s="151">
        <f>A786+1</f>
        <v>2</v>
      </c>
      <c r="B807" s="140" t="s">
        <v>1289</v>
      </c>
      <c r="F807" s="137"/>
      <c r="G807" s="137"/>
    </row>
    <row r="808" spans="1:7" ht="24">
      <c r="A808" s="151"/>
      <c r="B808" s="140" t="s">
        <v>1290</v>
      </c>
      <c r="F808" s="137"/>
      <c r="G808" s="137"/>
    </row>
    <row r="809" spans="1:7" ht="36">
      <c r="A809" s="151"/>
      <c r="B809" s="140" t="s">
        <v>1291</v>
      </c>
    </row>
    <row r="810" spans="1:7" ht="48">
      <c r="A810" s="151"/>
      <c r="B810" s="140" t="s">
        <v>230</v>
      </c>
    </row>
    <row r="811" spans="1:7" ht="24">
      <c r="A811" s="151"/>
      <c r="B811" s="140" t="s">
        <v>50</v>
      </c>
    </row>
    <row r="812" spans="1:7" ht="36">
      <c r="A812" s="151"/>
      <c r="B812" s="140" t="s">
        <v>1292</v>
      </c>
    </row>
    <row r="813" spans="1:7" ht="36">
      <c r="A813" s="151"/>
      <c r="B813" s="140" t="s">
        <v>136</v>
      </c>
    </row>
    <row r="814" spans="1:7" ht="48">
      <c r="A814" s="151"/>
      <c r="B814" s="140" t="s">
        <v>101</v>
      </c>
    </row>
    <row r="815" spans="1:7" ht="60">
      <c r="A815" s="151"/>
      <c r="B815" s="140" t="s">
        <v>100</v>
      </c>
    </row>
    <row r="816" spans="1:7" ht="48">
      <c r="A816" s="151"/>
      <c r="B816" s="140" t="s">
        <v>99</v>
      </c>
    </row>
    <row r="817" spans="1:10" ht="24">
      <c r="A817" s="151"/>
      <c r="B817" s="140" t="s">
        <v>220</v>
      </c>
    </row>
    <row r="818" spans="1:10">
      <c r="A818" s="151"/>
      <c r="B818" s="140" t="s">
        <v>1293</v>
      </c>
    </row>
    <row r="819" spans="1:10">
      <c r="A819" s="151"/>
      <c r="B819" s="140" t="s">
        <v>102</v>
      </c>
    </row>
    <row r="820" spans="1:10" ht="48">
      <c r="A820" s="151"/>
      <c r="B820" s="140" t="s">
        <v>147</v>
      </c>
      <c r="C820" s="22"/>
    </row>
    <row r="821" spans="1:10" ht="13.5">
      <c r="A821" s="177"/>
      <c r="B821" s="140" t="s">
        <v>1294</v>
      </c>
      <c r="C821" s="22" t="s">
        <v>163</v>
      </c>
      <c r="D821" s="125">
        <v>12</v>
      </c>
      <c r="F821" s="17">
        <f t="shared" ref="F821" si="63">IF(D821="","",ROUND(D821*ROUND(E821,2),2))</f>
        <v>0</v>
      </c>
      <c r="G821" s="17"/>
    </row>
    <row r="822" spans="1:10">
      <c r="A822" s="152"/>
      <c r="C822" s="22"/>
      <c r="F822" s="17"/>
      <c r="G822" s="17"/>
    </row>
    <row r="823" spans="1:10" s="127" customFormat="1">
      <c r="A823" s="151">
        <f>A807+1</f>
        <v>3</v>
      </c>
      <c r="B823" s="140" t="s">
        <v>1178</v>
      </c>
      <c r="C823" s="145"/>
      <c r="D823" s="158"/>
      <c r="E823" s="39"/>
      <c r="F823" s="32" t="str">
        <f t="shared" ref="F823:F832" si="64">IF(D823="","",ROUND(D823*ROUND(E823,2),2))</f>
        <v/>
      </c>
      <c r="G823" s="32"/>
      <c r="H823" s="154"/>
      <c r="I823" s="228"/>
      <c r="J823" s="770"/>
    </row>
    <row r="824" spans="1:10" s="127" customFormat="1" ht="24">
      <c r="A824" s="201"/>
      <c r="B824" s="140" t="s">
        <v>1184</v>
      </c>
      <c r="C824" s="145"/>
      <c r="D824" s="158"/>
      <c r="E824" s="39"/>
      <c r="F824" s="32" t="str">
        <f t="shared" si="64"/>
        <v/>
      </c>
      <c r="G824" s="32"/>
      <c r="H824" s="154"/>
      <c r="I824" s="228"/>
      <c r="J824" s="770"/>
    </row>
    <row r="825" spans="1:10" s="127" customFormat="1" ht="36">
      <c r="A825" s="201"/>
      <c r="B825" s="140" t="s">
        <v>1179</v>
      </c>
      <c r="C825" s="145"/>
      <c r="D825" s="158"/>
      <c r="E825" s="39"/>
      <c r="F825" s="32" t="str">
        <f t="shared" si="64"/>
        <v/>
      </c>
      <c r="G825" s="32"/>
      <c r="H825" s="154"/>
      <c r="I825" s="228"/>
      <c r="J825" s="770"/>
    </row>
    <row r="826" spans="1:10" s="127" customFormat="1" ht="24">
      <c r="A826" s="201"/>
      <c r="B826" s="140" t="s">
        <v>1185</v>
      </c>
      <c r="C826" s="145"/>
      <c r="D826" s="158"/>
      <c r="E826" s="39"/>
      <c r="F826" s="32" t="str">
        <f t="shared" si="64"/>
        <v/>
      </c>
      <c r="G826" s="32"/>
      <c r="H826" s="154"/>
      <c r="I826" s="228"/>
      <c r="J826" s="770"/>
    </row>
    <row r="827" spans="1:10" s="127" customFormat="1" ht="24">
      <c r="A827" s="201"/>
      <c r="B827" s="140" t="s">
        <v>1180</v>
      </c>
      <c r="C827" s="145"/>
      <c r="D827" s="158"/>
      <c r="E827" s="39"/>
      <c r="F827" s="32" t="str">
        <f t="shared" si="64"/>
        <v/>
      </c>
      <c r="G827" s="32"/>
      <c r="H827" s="154"/>
      <c r="I827" s="228"/>
      <c r="J827" s="770"/>
    </row>
    <row r="828" spans="1:10" s="127" customFormat="1" ht="24">
      <c r="A828" s="201"/>
      <c r="B828" s="140" t="s">
        <v>1181</v>
      </c>
      <c r="C828" s="145"/>
      <c r="D828" s="158"/>
      <c r="E828" s="39"/>
      <c r="F828" s="32" t="str">
        <f t="shared" si="64"/>
        <v/>
      </c>
      <c r="G828" s="32"/>
      <c r="H828" s="154"/>
      <c r="I828" s="228"/>
      <c r="J828" s="770"/>
    </row>
    <row r="829" spans="1:10" s="127" customFormat="1" ht="24">
      <c r="A829" s="201"/>
      <c r="B829" s="140" t="s">
        <v>1731</v>
      </c>
      <c r="C829" s="145"/>
      <c r="D829" s="158"/>
      <c r="E829" s="39"/>
      <c r="F829" s="32" t="str">
        <f t="shared" si="64"/>
        <v/>
      </c>
      <c r="G829" s="32"/>
      <c r="H829" s="154"/>
      <c r="I829" s="228"/>
      <c r="J829" s="770"/>
    </row>
    <row r="830" spans="1:10" s="127" customFormat="1">
      <c r="A830" s="201"/>
      <c r="B830" s="140" t="s">
        <v>1182</v>
      </c>
      <c r="C830" s="145"/>
      <c r="D830" s="158"/>
      <c r="E830" s="39"/>
      <c r="F830" s="32" t="str">
        <f t="shared" si="64"/>
        <v/>
      </c>
      <c r="G830" s="32"/>
      <c r="H830" s="154"/>
      <c r="I830" s="228"/>
      <c r="J830" s="770"/>
    </row>
    <row r="831" spans="1:10" s="127" customFormat="1">
      <c r="A831" s="201"/>
      <c r="B831" s="140" t="s">
        <v>1183</v>
      </c>
      <c r="C831" s="145"/>
      <c r="D831" s="158"/>
      <c r="E831" s="39"/>
      <c r="F831" s="32" t="str">
        <f t="shared" si="64"/>
        <v/>
      </c>
      <c r="G831" s="32"/>
      <c r="H831" s="154"/>
      <c r="I831" s="228"/>
      <c r="J831" s="770"/>
    </row>
    <row r="832" spans="1:10" s="127" customFormat="1" ht="48">
      <c r="A832" s="201"/>
      <c r="B832" s="140" t="s">
        <v>1732</v>
      </c>
      <c r="C832" s="22" t="s">
        <v>163</v>
      </c>
      <c r="D832" s="158">
        <v>20</v>
      </c>
      <c r="E832" s="39"/>
      <c r="F832" s="32">
        <f t="shared" si="64"/>
        <v>0</v>
      </c>
      <c r="G832" s="32"/>
      <c r="H832" s="154"/>
      <c r="I832" s="228"/>
      <c r="J832" s="770"/>
    </row>
    <row r="833" spans="1:7">
      <c r="A833" s="152"/>
      <c r="C833" s="22"/>
      <c r="F833" s="17"/>
      <c r="G833" s="17"/>
    </row>
    <row r="834" spans="1:7">
      <c r="A834" s="239" t="str">
        <f>A784</f>
        <v>2.0</v>
      </c>
      <c r="B834" s="202" t="str">
        <f>B784&amp;" UKUPNO:"</f>
        <v>FASADERSKI RADOVI UKUPNO:</v>
      </c>
      <c r="C834" s="171"/>
      <c r="D834" s="172"/>
      <c r="E834" s="24"/>
      <c r="F834" s="172">
        <f>SUM(F785:F833)</f>
        <v>0</v>
      </c>
      <c r="G834" s="137"/>
    </row>
    <row r="836" spans="1:7">
      <c r="A836" s="241" t="s">
        <v>253</v>
      </c>
      <c r="B836" s="148" t="s">
        <v>22</v>
      </c>
      <c r="C836" s="171"/>
      <c r="D836" s="172"/>
      <c r="E836" s="24"/>
      <c r="F836" s="172"/>
      <c r="G836" s="137"/>
    </row>
    <row r="837" spans="1:7">
      <c r="A837" s="242"/>
      <c r="B837" s="130"/>
      <c r="C837" s="136"/>
      <c r="D837" s="137"/>
      <c r="E837" s="109"/>
      <c r="F837" s="137"/>
      <c r="G837" s="137"/>
    </row>
    <row r="838" spans="1:7">
      <c r="A838" s="174">
        <f>1</f>
        <v>1</v>
      </c>
      <c r="B838" s="140" t="s">
        <v>1150</v>
      </c>
    </row>
    <row r="839" spans="1:7" ht="24">
      <c r="A839" s="174"/>
      <c r="B839" s="140" t="s">
        <v>299</v>
      </c>
    </row>
    <row r="840" spans="1:7" ht="24.75" customHeight="1">
      <c r="A840" s="174"/>
      <c r="B840" s="140" t="s">
        <v>300</v>
      </c>
    </row>
    <row r="841" spans="1:7">
      <c r="A841" s="174"/>
      <c r="B841" s="140" t="s">
        <v>305</v>
      </c>
    </row>
    <row r="842" spans="1:7" ht="49.5" customHeight="1">
      <c r="A842" s="174"/>
      <c r="B842" s="140" t="s">
        <v>187</v>
      </c>
    </row>
    <row r="843" spans="1:7" ht="36">
      <c r="A843" s="174"/>
      <c r="B843" s="140" t="s">
        <v>51</v>
      </c>
    </row>
    <row r="844" spans="1:7" ht="48">
      <c r="A844" s="174"/>
      <c r="B844" s="140" t="s">
        <v>1733</v>
      </c>
    </row>
    <row r="845" spans="1:7" ht="36">
      <c r="A845" s="174"/>
      <c r="B845" s="140" t="s">
        <v>1734</v>
      </c>
    </row>
    <row r="846" spans="1:7" ht="24" customHeight="1">
      <c r="A846" s="174"/>
      <c r="B846" s="140" t="s">
        <v>53</v>
      </c>
    </row>
    <row r="847" spans="1:7" ht="24" customHeight="1">
      <c r="A847" s="174"/>
      <c r="B847" s="140" t="s">
        <v>1784</v>
      </c>
    </row>
    <row r="848" spans="1:7" ht="13.5">
      <c r="A848" s="174"/>
      <c r="B848" s="140" t="s">
        <v>1682</v>
      </c>
    </row>
    <row r="849" spans="1:7" ht="13.5">
      <c r="A849" s="243"/>
      <c r="B849" s="140" t="s">
        <v>304</v>
      </c>
      <c r="C849" s="22" t="s">
        <v>163</v>
      </c>
      <c r="D849" s="125">
        <v>23.5</v>
      </c>
      <c r="F849" s="17">
        <f t="shared" ref="F849:F865" si="65">IF(D849="","",ROUND(D849*ROUND(E849,2),2))</f>
        <v>0</v>
      </c>
      <c r="G849" s="17"/>
    </row>
    <row r="850" spans="1:7">
      <c r="A850" s="243"/>
      <c r="F850" s="17" t="str">
        <f t="shared" si="65"/>
        <v/>
      </c>
      <c r="G850" s="17"/>
    </row>
    <row r="851" spans="1:7">
      <c r="A851" s="174">
        <f>A838+1</f>
        <v>2</v>
      </c>
      <c r="B851" s="140" t="s">
        <v>1149</v>
      </c>
      <c r="F851" s="17" t="str">
        <f t="shared" si="65"/>
        <v/>
      </c>
      <c r="G851" s="17"/>
    </row>
    <row r="852" spans="1:7" ht="24">
      <c r="A852" s="174"/>
      <c r="B852" s="140" t="s">
        <v>299</v>
      </c>
      <c r="F852" s="17" t="str">
        <f t="shared" si="65"/>
        <v/>
      </c>
      <c r="G852" s="17"/>
    </row>
    <row r="853" spans="1:7" ht="24.75" customHeight="1">
      <c r="A853" s="174"/>
      <c r="B853" s="140" t="s">
        <v>300</v>
      </c>
      <c r="F853" s="17" t="str">
        <f t="shared" si="65"/>
        <v/>
      </c>
      <c r="G853" s="17"/>
    </row>
    <row r="854" spans="1:7">
      <c r="A854" s="174"/>
      <c r="B854" s="140" t="s">
        <v>561</v>
      </c>
      <c r="F854" s="17" t="str">
        <f t="shared" si="65"/>
        <v/>
      </c>
      <c r="G854" s="17"/>
    </row>
    <row r="855" spans="1:7" ht="49.5" customHeight="1">
      <c r="A855" s="174"/>
      <c r="B855" s="140" t="s">
        <v>187</v>
      </c>
      <c r="F855" s="17" t="str">
        <f t="shared" si="65"/>
        <v/>
      </c>
      <c r="G855" s="17"/>
    </row>
    <row r="856" spans="1:7" ht="36">
      <c r="A856" s="174"/>
      <c r="B856" s="140" t="s">
        <v>51</v>
      </c>
      <c r="F856" s="17" t="str">
        <f t="shared" si="65"/>
        <v/>
      </c>
      <c r="G856" s="17"/>
    </row>
    <row r="857" spans="1:7" ht="48">
      <c r="A857" s="174"/>
      <c r="B857" s="140" t="s">
        <v>1735</v>
      </c>
      <c r="F857" s="17" t="str">
        <f t="shared" si="65"/>
        <v/>
      </c>
      <c r="G857" s="17"/>
    </row>
    <row r="858" spans="1:7" ht="36">
      <c r="A858" s="174"/>
      <c r="B858" s="140" t="s">
        <v>52</v>
      </c>
      <c r="F858" s="17" t="str">
        <f t="shared" si="65"/>
        <v/>
      </c>
      <c r="G858" s="17"/>
    </row>
    <row r="859" spans="1:7" ht="36">
      <c r="A859" s="174"/>
      <c r="B859" s="140" t="s">
        <v>839</v>
      </c>
      <c r="F859" s="17" t="str">
        <f t="shared" si="65"/>
        <v/>
      </c>
      <c r="G859" s="17"/>
    </row>
    <row r="860" spans="1:7" ht="24" customHeight="1">
      <c r="A860" s="174"/>
      <c r="B860" s="140" t="s">
        <v>53</v>
      </c>
      <c r="F860" s="17" t="str">
        <f t="shared" si="65"/>
        <v/>
      </c>
      <c r="G860" s="17"/>
    </row>
    <row r="861" spans="1:7" ht="24" customHeight="1">
      <c r="A861" s="174"/>
      <c r="B861" s="140" t="s">
        <v>1784</v>
      </c>
    </row>
    <row r="862" spans="1:7" ht="13.5">
      <c r="A862" s="174"/>
      <c r="B862" s="140" t="s">
        <v>1682</v>
      </c>
      <c r="F862" s="17" t="str">
        <f t="shared" si="65"/>
        <v/>
      </c>
      <c r="G862" s="17"/>
    </row>
    <row r="863" spans="1:7" ht="13.5">
      <c r="A863" s="184">
        <v>1</v>
      </c>
      <c r="B863" s="140" t="s">
        <v>304</v>
      </c>
      <c r="C863" s="22" t="s">
        <v>163</v>
      </c>
      <c r="D863" s="125">
        <v>18</v>
      </c>
      <c r="F863" s="17">
        <f t="shared" si="65"/>
        <v>0</v>
      </c>
      <c r="G863" s="17"/>
    </row>
    <row r="864" spans="1:7">
      <c r="A864" s="184">
        <v>2</v>
      </c>
      <c r="B864" s="140" t="s">
        <v>160</v>
      </c>
      <c r="C864" s="124" t="s">
        <v>35</v>
      </c>
      <c r="D864" s="125">
        <v>2</v>
      </c>
      <c r="F864" s="17">
        <f t="shared" si="65"/>
        <v>0</v>
      </c>
      <c r="G864" s="17"/>
    </row>
    <row r="865" spans="1:7">
      <c r="A865" s="243"/>
      <c r="F865" s="17" t="str">
        <f t="shared" si="65"/>
        <v/>
      </c>
      <c r="G865" s="17"/>
    </row>
    <row r="866" spans="1:7">
      <c r="A866" s="174">
        <f>A851+1</f>
        <v>3</v>
      </c>
      <c r="B866" s="140" t="s">
        <v>1148</v>
      </c>
      <c r="F866" s="17" t="str">
        <f t="shared" ref="F866:F880" si="66">IF(D866="","",ROUND(D866*ROUND(E866,2),2))</f>
        <v/>
      </c>
      <c r="G866" s="17"/>
    </row>
    <row r="867" spans="1:7" ht="24">
      <c r="A867" s="174"/>
      <c r="B867" s="140" t="s">
        <v>299</v>
      </c>
      <c r="F867" s="17" t="str">
        <f t="shared" si="66"/>
        <v/>
      </c>
      <c r="G867" s="17"/>
    </row>
    <row r="868" spans="1:7" ht="24.75" customHeight="1">
      <c r="A868" s="174"/>
      <c r="B868" s="140" t="s">
        <v>300</v>
      </c>
      <c r="F868" s="17" t="str">
        <f t="shared" si="66"/>
        <v/>
      </c>
      <c r="G868" s="17"/>
    </row>
    <row r="869" spans="1:7">
      <c r="A869" s="174"/>
      <c r="B869" s="140" t="s">
        <v>561</v>
      </c>
      <c r="F869" s="17" t="str">
        <f t="shared" si="66"/>
        <v/>
      </c>
      <c r="G869" s="17"/>
    </row>
    <row r="870" spans="1:7" ht="49.5" customHeight="1">
      <c r="A870" s="174"/>
      <c r="B870" s="140" t="s">
        <v>187</v>
      </c>
      <c r="F870" s="17" t="str">
        <f t="shared" si="66"/>
        <v/>
      </c>
      <c r="G870" s="17"/>
    </row>
    <row r="871" spans="1:7" ht="36">
      <c r="A871" s="174"/>
      <c r="B871" s="140" t="s">
        <v>51</v>
      </c>
      <c r="F871" s="17" t="str">
        <f t="shared" si="66"/>
        <v/>
      </c>
      <c r="G871" s="17"/>
    </row>
    <row r="872" spans="1:7" ht="48">
      <c r="A872" s="174"/>
      <c r="B872" s="140" t="s">
        <v>1735</v>
      </c>
      <c r="F872" s="17" t="str">
        <f t="shared" si="66"/>
        <v/>
      </c>
      <c r="G872" s="17"/>
    </row>
    <row r="873" spans="1:7" ht="36">
      <c r="A873" s="174"/>
      <c r="B873" s="140" t="s">
        <v>52</v>
      </c>
      <c r="F873" s="17" t="str">
        <f t="shared" si="66"/>
        <v/>
      </c>
      <c r="G873" s="17"/>
    </row>
    <row r="874" spans="1:7" ht="48">
      <c r="A874" s="174"/>
      <c r="B874" s="140" t="s">
        <v>838</v>
      </c>
      <c r="F874" s="17" t="str">
        <f t="shared" si="66"/>
        <v/>
      </c>
      <c r="G874" s="17"/>
    </row>
    <row r="875" spans="1:7" ht="24" customHeight="1">
      <c r="A875" s="174"/>
      <c r="B875" s="140" t="s">
        <v>53</v>
      </c>
      <c r="F875" s="17" t="str">
        <f t="shared" si="66"/>
        <v/>
      </c>
      <c r="G875" s="17"/>
    </row>
    <row r="876" spans="1:7" ht="24" customHeight="1">
      <c r="A876" s="174"/>
      <c r="B876" s="140" t="s">
        <v>1784</v>
      </c>
    </row>
    <row r="877" spans="1:7" ht="13.5">
      <c r="A877" s="174"/>
      <c r="B877" s="140" t="s">
        <v>1682</v>
      </c>
      <c r="F877" s="17" t="str">
        <f t="shared" si="66"/>
        <v/>
      </c>
      <c r="G877" s="17"/>
    </row>
    <row r="878" spans="1:7" ht="13.5">
      <c r="A878" s="187">
        <v>1</v>
      </c>
      <c r="B878" s="140" t="s">
        <v>304</v>
      </c>
      <c r="C878" s="22" t="s">
        <v>163</v>
      </c>
      <c r="D878" s="125">
        <v>9.5</v>
      </c>
      <c r="F878" s="17">
        <f t="shared" si="66"/>
        <v>0</v>
      </c>
      <c r="G878" s="17"/>
    </row>
    <row r="879" spans="1:7" ht="13.5">
      <c r="A879" s="187">
        <v>2</v>
      </c>
      <c r="B879" s="210" t="s">
        <v>1281</v>
      </c>
      <c r="C879" s="22" t="s">
        <v>163</v>
      </c>
      <c r="D879" s="125">
        <v>33</v>
      </c>
      <c r="F879" s="17">
        <f t="shared" ref="F879" si="67">IF(D879="","",ROUND(D879*ROUND(E879,2),2))</f>
        <v>0</v>
      </c>
      <c r="G879" s="17"/>
    </row>
    <row r="880" spans="1:7">
      <c r="A880" s="187">
        <v>3</v>
      </c>
      <c r="B880" s="140" t="s">
        <v>160</v>
      </c>
      <c r="C880" s="124" t="s">
        <v>35</v>
      </c>
      <c r="D880" s="125">
        <v>5</v>
      </c>
      <c r="F880" s="17">
        <f t="shared" si="66"/>
        <v>0</v>
      </c>
      <c r="G880" s="17"/>
    </row>
    <row r="881" spans="1:21">
      <c r="A881" s="187">
        <v>4</v>
      </c>
      <c r="B881" s="140" t="s">
        <v>598</v>
      </c>
      <c r="C881" s="124" t="s">
        <v>35</v>
      </c>
      <c r="D881" s="125">
        <v>1</v>
      </c>
      <c r="F881" s="17">
        <f>IF(D881="","",ROUND(D881*ROUND(E881,2),2))</f>
        <v>0</v>
      </c>
      <c r="G881" s="17"/>
    </row>
    <row r="882" spans="1:21">
      <c r="A882" s="243"/>
      <c r="F882" s="17"/>
      <c r="G882" s="17"/>
    </row>
    <row r="883" spans="1:21" s="127" customFormat="1">
      <c r="A883" s="174">
        <f>A866+1</f>
        <v>4</v>
      </c>
      <c r="B883" s="140" t="s">
        <v>1151</v>
      </c>
      <c r="C883" s="145"/>
      <c r="D883" s="158"/>
      <c r="E883" s="39"/>
      <c r="F883" s="32" t="str">
        <f t="shared" ref="F883:F892" si="68">IF(D883="","",ROUND(D883*ROUND(E883,2),2))</f>
        <v/>
      </c>
      <c r="G883" s="32"/>
      <c r="H883" s="154"/>
      <c r="I883" s="228"/>
      <c r="J883" s="770"/>
    </row>
    <row r="884" spans="1:21" s="127" customFormat="1" ht="36">
      <c r="A884" s="201"/>
      <c r="B884" s="140" t="s">
        <v>1152</v>
      </c>
      <c r="C884" s="145"/>
      <c r="D884" s="158"/>
      <c r="E884" s="39"/>
      <c r="F884" s="32" t="str">
        <f t="shared" si="68"/>
        <v/>
      </c>
      <c r="G884" s="32"/>
      <c r="H884" s="154"/>
      <c r="I884" s="228"/>
      <c r="J884" s="770"/>
    </row>
    <row r="885" spans="1:21" s="127" customFormat="1" ht="36">
      <c r="A885" s="201"/>
      <c r="B885" s="140" t="s">
        <v>1187</v>
      </c>
      <c r="C885" s="145"/>
      <c r="D885" s="158"/>
      <c r="E885" s="39"/>
      <c r="F885" s="32" t="str">
        <f t="shared" si="68"/>
        <v/>
      </c>
      <c r="G885" s="32"/>
      <c r="H885" s="154"/>
      <c r="I885" s="228"/>
      <c r="J885" s="770"/>
    </row>
    <row r="886" spans="1:21" s="127" customFormat="1" ht="24">
      <c r="A886" s="201"/>
      <c r="B886" s="140" t="s">
        <v>1153</v>
      </c>
      <c r="C886" s="145"/>
      <c r="D886" s="158"/>
      <c r="E886" s="39"/>
      <c r="F886" s="32" t="str">
        <f t="shared" si="68"/>
        <v/>
      </c>
      <c r="G886" s="32"/>
      <c r="H886" s="154"/>
      <c r="I886" s="228"/>
      <c r="J886" s="770"/>
    </row>
    <row r="887" spans="1:21" s="127" customFormat="1" ht="36">
      <c r="A887" s="201"/>
      <c r="B887" s="140" t="s">
        <v>51</v>
      </c>
      <c r="C887" s="145"/>
      <c r="D887" s="158"/>
      <c r="E887" s="39"/>
      <c r="F887" s="32" t="str">
        <f t="shared" si="68"/>
        <v/>
      </c>
      <c r="G887" s="32"/>
      <c r="H887" s="154"/>
      <c r="I887" s="228"/>
      <c r="J887" s="770"/>
    </row>
    <row r="888" spans="1:21" s="127" customFormat="1" ht="48">
      <c r="A888" s="201"/>
      <c r="B888" s="140" t="s">
        <v>1735</v>
      </c>
      <c r="C888" s="145"/>
      <c r="D888" s="158"/>
      <c r="E888" s="39"/>
      <c r="F888" s="32" t="str">
        <f t="shared" si="68"/>
        <v/>
      </c>
      <c r="G888" s="32"/>
      <c r="H888" s="154"/>
      <c r="I888" s="228"/>
      <c r="J888" s="770"/>
    </row>
    <row r="889" spans="1:21" s="127" customFormat="1" ht="36">
      <c r="A889" s="201"/>
      <c r="B889" s="140" t="s">
        <v>1147</v>
      </c>
      <c r="C889" s="145"/>
      <c r="D889" s="158"/>
      <c r="E889" s="39"/>
      <c r="F889" s="32" t="str">
        <f t="shared" si="68"/>
        <v/>
      </c>
      <c r="G889" s="32"/>
      <c r="H889" s="154"/>
      <c r="I889" s="228"/>
      <c r="J889" s="770"/>
    </row>
    <row r="890" spans="1:21" s="127" customFormat="1" ht="36">
      <c r="A890" s="201"/>
      <c r="B890" s="140" t="s">
        <v>53</v>
      </c>
      <c r="C890" s="145"/>
      <c r="D890" s="158"/>
      <c r="E890" s="39"/>
      <c r="F890" s="32" t="str">
        <f t="shared" si="68"/>
        <v/>
      </c>
      <c r="G890" s="32"/>
      <c r="H890" s="154"/>
      <c r="I890" s="228"/>
      <c r="J890" s="770"/>
    </row>
    <row r="891" spans="1:21" ht="24" customHeight="1">
      <c r="A891" s="174"/>
      <c r="B891" s="140" t="s">
        <v>1784</v>
      </c>
    </row>
    <row r="892" spans="1:21" s="127" customFormat="1" ht="13.5">
      <c r="A892" s="201"/>
      <c r="B892" s="140" t="s">
        <v>1682</v>
      </c>
      <c r="C892" s="22" t="s">
        <v>163</v>
      </c>
      <c r="D892" s="158">
        <v>374</v>
      </c>
      <c r="E892" s="39"/>
      <c r="F892" s="32">
        <f t="shared" si="68"/>
        <v>0</v>
      </c>
      <c r="G892" s="32"/>
      <c r="H892" s="154"/>
      <c r="I892" s="228"/>
      <c r="J892" s="770"/>
    </row>
    <row r="893" spans="1:21" s="127" customFormat="1">
      <c r="A893" s="201"/>
      <c r="B893" s="140"/>
      <c r="C893" s="22"/>
      <c r="D893" s="158"/>
      <c r="E893" s="39"/>
      <c r="F893" s="32"/>
      <c r="G893" s="32"/>
      <c r="H893" s="154"/>
      <c r="I893" s="228"/>
      <c r="J893" s="770"/>
    </row>
    <row r="894" spans="1:21" ht="24">
      <c r="A894" s="174">
        <f>A883+1</f>
        <v>5</v>
      </c>
      <c r="B894" s="140" t="s">
        <v>1242</v>
      </c>
      <c r="C894" s="244"/>
      <c r="D894" s="158"/>
      <c r="E894" s="39"/>
      <c r="F894" s="17" t="str">
        <f t="shared" ref="F894:F901" si="69">IF(D894="","",ROUND(D894*ROUND(E894,2),2))</f>
        <v/>
      </c>
      <c r="G894" s="17"/>
      <c r="U894" s="127"/>
    </row>
    <row r="895" spans="1:21" ht="36">
      <c r="A895" s="245"/>
      <c r="B895" s="140" t="s">
        <v>1736</v>
      </c>
      <c r="C895" s="244"/>
      <c r="D895" s="158"/>
      <c r="E895" s="39"/>
      <c r="F895" s="17" t="str">
        <f t="shared" si="69"/>
        <v/>
      </c>
      <c r="G895" s="17"/>
      <c r="U895" s="127"/>
    </row>
    <row r="896" spans="1:21">
      <c r="A896" s="245"/>
      <c r="B896" s="140" t="s">
        <v>575</v>
      </c>
      <c r="C896" s="244"/>
      <c r="D896" s="158"/>
      <c r="E896" s="39"/>
      <c r="F896" s="17" t="str">
        <f t="shared" si="69"/>
        <v/>
      </c>
      <c r="G896" s="17"/>
      <c r="U896" s="127"/>
    </row>
    <row r="897" spans="1:21" ht="36">
      <c r="A897" s="245"/>
      <c r="B897" s="140" t="s">
        <v>576</v>
      </c>
      <c r="C897" s="244"/>
      <c r="D897" s="158"/>
      <c r="E897" s="39"/>
      <c r="F897" s="17" t="str">
        <f t="shared" si="69"/>
        <v/>
      </c>
      <c r="G897" s="17"/>
      <c r="U897" s="127"/>
    </row>
    <row r="898" spans="1:21">
      <c r="A898" s="245"/>
      <c r="B898" s="140" t="s">
        <v>577</v>
      </c>
      <c r="C898" s="244"/>
      <c r="D898" s="158"/>
      <c r="E898" s="39"/>
      <c r="F898" s="17" t="str">
        <f t="shared" si="69"/>
        <v/>
      </c>
      <c r="G898" s="17"/>
      <c r="U898" s="127"/>
    </row>
    <row r="899" spans="1:21" ht="24">
      <c r="A899" s="245"/>
      <c r="B899" s="140" t="s">
        <v>578</v>
      </c>
      <c r="C899" s="22"/>
      <c r="D899" s="158"/>
      <c r="E899" s="39"/>
      <c r="F899" s="17"/>
      <c r="G899" s="17"/>
      <c r="U899" s="127"/>
    </row>
    <row r="900" spans="1:21" ht="13.5">
      <c r="A900" s="188">
        <v>1</v>
      </c>
      <c r="B900" s="140" t="s">
        <v>574</v>
      </c>
      <c r="C900" s="22" t="s">
        <v>163</v>
      </c>
      <c r="D900" s="158">
        <v>3.5</v>
      </c>
      <c r="E900" s="39"/>
      <c r="F900" s="17">
        <f t="shared" ref="F900" si="70">IF(D900="","",ROUND(D900*ROUND(E900,2),2))</f>
        <v>0</v>
      </c>
      <c r="G900" s="17"/>
      <c r="U900" s="127"/>
    </row>
    <row r="901" spans="1:21" ht="13.5">
      <c r="A901" s="188">
        <v>2</v>
      </c>
      <c r="B901" s="140" t="s">
        <v>840</v>
      </c>
      <c r="C901" s="22" t="s">
        <v>164</v>
      </c>
      <c r="D901" s="158">
        <v>3.5</v>
      </c>
      <c r="E901" s="39"/>
      <c r="F901" s="17">
        <f t="shared" si="69"/>
        <v>0</v>
      </c>
      <c r="G901" s="17"/>
      <c r="U901" s="127"/>
    </row>
    <row r="902" spans="1:21">
      <c r="A902" s="243"/>
      <c r="F902" s="17" t="str">
        <f t="shared" ref="F902:F910" si="71">IF(D902="","",ROUND(D902*ROUND(E902,2),2))</f>
        <v/>
      </c>
      <c r="G902" s="17"/>
    </row>
    <row r="903" spans="1:21" s="127" customFormat="1">
      <c r="A903" s="174">
        <f>A894+1</f>
        <v>6</v>
      </c>
      <c r="B903" s="140" t="s">
        <v>1683</v>
      </c>
      <c r="C903" s="145"/>
      <c r="D903" s="158"/>
      <c r="E903" s="39"/>
      <c r="F903" s="17" t="str">
        <f t="shared" si="71"/>
        <v/>
      </c>
      <c r="G903" s="17"/>
      <c r="H903" s="131"/>
      <c r="I903" s="228"/>
      <c r="J903" s="770"/>
    </row>
    <row r="904" spans="1:21" s="127" customFormat="1" ht="24">
      <c r="A904" s="245"/>
      <c r="B904" s="140" t="s">
        <v>1786</v>
      </c>
      <c r="C904" s="145"/>
      <c r="D904" s="158"/>
      <c r="E904" s="39"/>
      <c r="F904" s="17" t="str">
        <f t="shared" si="71"/>
        <v/>
      </c>
      <c r="G904" s="17"/>
      <c r="H904" s="131"/>
      <c r="I904" s="228"/>
      <c r="J904" s="770"/>
    </row>
    <row r="905" spans="1:21" s="127" customFormat="1">
      <c r="A905" s="245"/>
      <c r="B905" s="130" t="s">
        <v>1791</v>
      </c>
      <c r="C905" s="145"/>
      <c r="D905" s="158"/>
      <c r="E905" s="39"/>
      <c r="F905" s="17" t="str">
        <f t="shared" si="71"/>
        <v/>
      </c>
      <c r="G905" s="17"/>
      <c r="H905" s="131"/>
      <c r="I905" s="228"/>
      <c r="J905" s="770"/>
    </row>
    <row r="906" spans="1:21" s="127" customFormat="1" ht="24">
      <c r="A906" s="245"/>
      <c r="B906" s="140" t="s">
        <v>605</v>
      </c>
      <c r="C906" s="145"/>
      <c r="D906" s="158"/>
      <c r="E906" s="39"/>
      <c r="F906" s="17" t="str">
        <f t="shared" si="71"/>
        <v/>
      </c>
      <c r="G906" s="17"/>
      <c r="H906" s="131"/>
      <c r="I906" s="228"/>
      <c r="J906" s="771"/>
    </row>
    <row r="907" spans="1:21" s="127" customFormat="1" ht="24">
      <c r="A907" s="245"/>
      <c r="B907" s="140" t="s">
        <v>603</v>
      </c>
      <c r="C907" s="145"/>
      <c r="D907" s="158"/>
      <c r="E907" s="39"/>
      <c r="F907" s="17" t="str">
        <f t="shared" si="71"/>
        <v/>
      </c>
      <c r="G907" s="17"/>
      <c r="H907" s="131"/>
      <c r="I907" s="228"/>
      <c r="J907" s="771"/>
    </row>
    <row r="908" spans="1:21" s="127" customFormat="1" ht="60">
      <c r="A908" s="245"/>
      <c r="B908" s="140" t="s">
        <v>604</v>
      </c>
      <c r="C908" s="145"/>
      <c r="D908" s="158"/>
      <c r="E908" s="39"/>
      <c r="F908" s="17" t="str">
        <f t="shared" si="71"/>
        <v/>
      </c>
      <c r="G908" s="17"/>
      <c r="H908" s="131"/>
      <c r="I908" s="228"/>
      <c r="J908" s="770"/>
    </row>
    <row r="909" spans="1:21" s="127" customFormat="1" ht="13.5">
      <c r="A909" s="189">
        <v>1</v>
      </c>
      <c r="B909" s="140" t="s">
        <v>1789</v>
      </c>
      <c r="C909" s="22" t="s">
        <v>163</v>
      </c>
      <c r="D909" s="158">
        <v>202</v>
      </c>
      <c r="E909" s="39"/>
      <c r="F909" s="17">
        <f t="shared" si="71"/>
        <v>0</v>
      </c>
      <c r="G909" s="17"/>
      <c r="H909" s="131"/>
      <c r="I909" s="228"/>
      <c r="J909" s="770"/>
    </row>
    <row r="910" spans="1:21" s="127" customFormat="1" ht="13.5">
      <c r="A910" s="191">
        <v>1</v>
      </c>
      <c r="B910" s="140" t="s">
        <v>1787</v>
      </c>
      <c r="C910" s="22" t="s">
        <v>163</v>
      </c>
      <c r="D910" s="158">
        <v>54</v>
      </c>
      <c r="E910" s="39"/>
      <c r="F910" s="17">
        <f t="shared" si="71"/>
        <v>0</v>
      </c>
      <c r="G910" s="17"/>
      <c r="H910" s="131"/>
      <c r="I910" s="228"/>
      <c r="J910" s="770"/>
    </row>
    <row r="911" spans="1:21">
      <c r="A911" s="243"/>
      <c r="F911" s="17" t="str">
        <f t="shared" ref="F911:F921" si="72">IF(D911="","",ROUND(D911*ROUND(E911,2),2))</f>
        <v/>
      </c>
      <c r="G911" s="17"/>
    </row>
    <row r="912" spans="1:21" s="770" customFormat="1" ht="24">
      <c r="A912" s="778">
        <f>A903+1</f>
        <v>7</v>
      </c>
      <c r="B912" s="779" t="s">
        <v>1790</v>
      </c>
      <c r="C912" s="780"/>
      <c r="D912" s="781"/>
      <c r="E912" s="774"/>
      <c r="F912" s="772" t="str">
        <f t="shared" si="72"/>
        <v/>
      </c>
      <c r="G912" s="772"/>
      <c r="H912" s="773"/>
      <c r="I912" s="771"/>
    </row>
    <row r="913" spans="1:11" s="127" customFormat="1" ht="24">
      <c r="A913" s="245"/>
      <c r="B913" s="140" t="s">
        <v>1301</v>
      </c>
      <c r="C913" s="145"/>
      <c r="D913" s="158"/>
      <c r="E913" s="39"/>
      <c r="F913" s="17" t="str">
        <f t="shared" si="72"/>
        <v/>
      </c>
      <c r="G913" s="17"/>
      <c r="H913" s="131"/>
      <c r="I913" s="228"/>
      <c r="J913" s="770"/>
    </row>
    <row r="914" spans="1:11" s="127" customFormat="1">
      <c r="A914" s="245"/>
      <c r="B914" s="130" t="s">
        <v>1146</v>
      </c>
      <c r="C914" s="145"/>
      <c r="D914" s="158"/>
      <c r="E914" s="39"/>
      <c r="F914" s="17" t="str">
        <f t="shared" si="72"/>
        <v/>
      </c>
      <c r="G914" s="17"/>
      <c r="H914" s="131"/>
      <c r="I914" s="228"/>
      <c r="J914" s="770"/>
    </row>
    <row r="915" spans="1:11" ht="24">
      <c r="A915" s="174"/>
      <c r="B915" s="140" t="s">
        <v>1792</v>
      </c>
      <c r="F915" s="17" t="str">
        <f t="shared" si="72"/>
        <v/>
      </c>
      <c r="G915" s="17"/>
    </row>
    <row r="916" spans="1:11" s="127" customFormat="1" ht="24">
      <c r="A916" s="245"/>
      <c r="B916" s="140" t="s">
        <v>323</v>
      </c>
      <c r="C916" s="145"/>
      <c r="D916" s="158"/>
      <c r="E916" s="39"/>
      <c r="F916" s="17" t="str">
        <f t="shared" si="72"/>
        <v/>
      </c>
      <c r="G916" s="17"/>
      <c r="H916" s="131"/>
      <c r="I916" s="228"/>
      <c r="J916" s="770"/>
    </row>
    <row r="917" spans="1:11" s="127" customFormat="1" ht="24">
      <c r="A917" s="245"/>
      <c r="B917" s="140" t="s">
        <v>301</v>
      </c>
      <c r="C917" s="145"/>
      <c r="D917" s="158"/>
      <c r="E917" s="39"/>
      <c r="F917" s="17" t="str">
        <f t="shared" si="72"/>
        <v/>
      </c>
      <c r="G917" s="17"/>
      <c r="H917" s="131"/>
      <c r="I917" s="228"/>
      <c r="J917" s="770"/>
    </row>
    <row r="918" spans="1:11" s="127" customFormat="1" ht="24">
      <c r="A918" s="245"/>
      <c r="B918" s="140" t="s">
        <v>302</v>
      </c>
      <c r="C918" s="145"/>
      <c r="D918" s="158"/>
      <c r="E918" s="39"/>
      <c r="F918" s="17" t="str">
        <f t="shared" si="72"/>
        <v/>
      </c>
      <c r="G918" s="17"/>
      <c r="H918" s="131"/>
      <c r="I918" s="228"/>
      <c r="J918" s="770"/>
    </row>
    <row r="919" spans="1:11" s="127" customFormat="1" ht="60">
      <c r="A919" s="245"/>
      <c r="B919" s="140" t="s">
        <v>303</v>
      </c>
      <c r="C919" s="145"/>
      <c r="D919" s="158"/>
      <c r="E919" s="39"/>
      <c r="F919" s="17" t="str">
        <f t="shared" si="72"/>
        <v/>
      </c>
      <c r="G919" s="17"/>
      <c r="H919" s="131"/>
      <c r="I919" s="228"/>
      <c r="J919" s="770"/>
    </row>
    <row r="920" spans="1:11" s="127" customFormat="1" ht="13.5">
      <c r="A920" s="191"/>
      <c r="B920" s="140"/>
      <c r="C920" s="22" t="s">
        <v>164</v>
      </c>
      <c r="D920" s="158">
        <v>55</v>
      </c>
      <c r="E920" s="39"/>
      <c r="F920" s="17">
        <f t="shared" si="72"/>
        <v>0</v>
      </c>
      <c r="G920" s="17"/>
      <c r="H920" s="158"/>
      <c r="I920" s="39"/>
      <c r="J920" s="772"/>
    </row>
    <row r="921" spans="1:11" s="127" customFormat="1">
      <c r="A921" s="191"/>
      <c r="B921" s="140"/>
      <c r="C921" s="145"/>
      <c r="D921" s="158"/>
      <c r="E921" s="39"/>
      <c r="F921" s="17" t="str">
        <f t="shared" si="72"/>
        <v/>
      </c>
      <c r="G921" s="17"/>
      <c r="H921" s="158"/>
      <c r="I921" s="39"/>
      <c r="J921" s="772"/>
    </row>
    <row r="922" spans="1:11" s="127" customFormat="1">
      <c r="A922" s="174">
        <f>A912+1</f>
        <v>8</v>
      </c>
      <c r="B922" s="140" t="s">
        <v>1684</v>
      </c>
      <c r="C922" s="145"/>
      <c r="D922" s="158"/>
      <c r="E922" s="39"/>
      <c r="F922" s="17" t="str">
        <f t="shared" ref="F922:F939" si="73">IF(D922="","",ROUND(D922*ROUND(E922,2),2))</f>
        <v/>
      </c>
      <c r="G922" s="17"/>
      <c r="H922" s="131"/>
      <c r="I922" s="158"/>
      <c r="J922" s="774"/>
      <c r="K922" s="17"/>
    </row>
    <row r="923" spans="1:11" s="127" customFormat="1" ht="24">
      <c r="A923" s="245"/>
      <c r="B923" s="140" t="s">
        <v>606</v>
      </c>
      <c r="C923" s="145"/>
      <c r="D923" s="158"/>
      <c r="E923" s="39"/>
      <c r="F923" s="17" t="str">
        <f t="shared" si="73"/>
        <v/>
      </c>
      <c r="G923" s="17"/>
      <c r="H923" s="131"/>
      <c r="I923" s="158"/>
      <c r="J923" s="774"/>
      <c r="K923" s="17"/>
    </row>
    <row r="924" spans="1:11" s="127" customFormat="1" ht="24">
      <c r="A924" s="245"/>
      <c r="B924" s="130" t="s">
        <v>1794</v>
      </c>
      <c r="C924" s="145"/>
      <c r="D924" s="158"/>
      <c r="E924" s="39"/>
      <c r="F924" s="17" t="str">
        <f t="shared" si="73"/>
        <v/>
      </c>
      <c r="G924" s="17"/>
      <c r="H924" s="131"/>
      <c r="I924" s="158"/>
      <c r="J924" s="774"/>
      <c r="K924" s="17"/>
    </row>
    <row r="925" spans="1:11" s="127" customFormat="1" ht="24">
      <c r="A925" s="245"/>
      <c r="B925" s="140" t="s">
        <v>605</v>
      </c>
      <c r="C925" s="145"/>
      <c r="D925" s="158"/>
      <c r="E925" s="39"/>
      <c r="F925" s="17" t="str">
        <f t="shared" si="73"/>
        <v/>
      </c>
      <c r="G925" s="17"/>
      <c r="H925" s="131"/>
      <c r="I925" s="158"/>
      <c r="J925" s="774"/>
      <c r="K925" s="17"/>
    </row>
    <row r="926" spans="1:11" s="127" customFormat="1" ht="24">
      <c r="A926" s="245"/>
      <c r="B926" s="140" t="s">
        <v>603</v>
      </c>
      <c r="C926" s="145"/>
      <c r="D926" s="158"/>
      <c r="E926" s="39"/>
      <c r="F926" s="17" t="str">
        <f t="shared" si="73"/>
        <v/>
      </c>
      <c r="G926" s="17"/>
      <c r="H926" s="131"/>
      <c r="I926" s="158"/>
      <c r="J926" s="774"/>
      <c r="K926" s="17"/>
    </row>
    <row r="927" spans="1:11" s="127" customFormat="1" ht="60">
      <c r="A927" s="245"/>
      <c r="B927" s="140" t="s">
        <v>604</v>
      </c>
      <c r="C927" s="145"/>
      <c r="D927" s="158"/>
      <c r="E927" s="39"/>
      <c r="F927" s="17" t="str">
        <f t="shared" si="73"/>
        <v/>
      </c>
      <c r="G927" s="17"/>
      <c r="H927" s="131"/>
      <c r="I927" s="158"/>
      <c r="J927" s="774"/>
      <c r="K927" s="17"/>
    </row>
    <row r="928" spans="1:11" s="127" customFormat="1" ht="13.5">
      <c r="A928" s="192">
        <v>1</v>
      </c>
      <c r="B928" s="140" t="s">
        <v>1788</v>
      </c>
      <c r="C928" s="22" t="s">
        <v>163</v>
      </c>
      <c r="D928" s="158">
        <v>220</v>
      </c>
      <c r="E928" s="39"/>
      <c r="F928" s="17">
        <f t="shared" si="73"/>
        <v>0</v>
      </c>
      <c r="G928" s="17"/>
      <c r="H928" s="131"/>
      <c r="I928" s="158"/>
      <c r="J928" s="774"/>
      <c r="K928" s="17"/>
    </row>
    <row r="929" spans="1:11" s="127" customFormat="1" ht="13.5">
      <c r="A929" s="192">
        <v>2</v>
      </c>
      <c r="B929" s="140" t="s">
        <v>1793</v>
      </c>
      <c r="C929" s="22" t="s">
        <v>163</v>
      </c>
      <c r="D929" s="158">
        <v>90.5</v>
      </c>
      <c r="E929" s="39"/>
      <c r="F929" s="17">
        <f t="shared" si="73"/>
        <v>0</v>
      </c>
      <c r="G929" s="17"/>
      <c r="H929" s="131"/>
      <c r="I929" s="158"/>
      <c r="J929" s="774"/>
      <c r="K929" s="17"/>
    </row>
    <row r="930" spans="1:11">
      <c r="A930" s="243"/>
      <c r="F930" s="17" t="str">
        <f t="shared" si="73"/>
        <v/>
      </c>
      <c r="G930" s="17"/>
      <c r="I930" s="125"/>
      <c r="J930" s="775"/>
      <c r="K930" s="17"/>
    </row>
    <row r="931" spans="1:11" s="770" customFormat="1" ht="24">
      <c r="A931" s="778">
        <f>A922+1</f>
        <v>9</v>
      </c>
      <c r="B931" s="779" t="s">
        <v>1790</v>
      </c>
      <c r="C931" s="780"/>
      <c r="D931" s="781"/>
      <c r="E931" s="774"/>
      <c r="F931" s="772" t="str">
        <f t="shared" si="73"/>
        <v/>
      </c>
      <c r="G931" s="772"/>
      <c r="H931" s="773"/>
      <c r="I931" s="781"/>
      <c r="J931" s="774"/>
      <c r="K931" s="772"/>
    </row>
    <row r="932" spans="1:11" s="127" customFormat="1" ht="24">
      <c r="A932" s="245"/>
      <c r="B932" s="140" t="s">
        <v>1301</v>
      </c>
      <c r="C932" s="145"/>
      <c r="D932" s="158"/>
      <c r="E932" s="39"/>
      <c r="F932" s="17" t="str">
        <f t="shared" si="73"/>
        <v/>
      </c>
      <c r="G932" s="17"/>
      <c r="H932" s="131"/>
      <c r="I932" s="158"/>
      <c r="J932" s="774"/>
      <c r="K932" s="17"/>
    </row>
    <row r="933" spans="1:11" s="127" customFormat="1">
      <c r="A933" s="245"/>
      <c r="B933" s="130" t="s">
        <v>1146</v>
      </c>
      <c r="C933" s="145"/>
      <c r="D933" s="158"/>
      <c r="E933" s="39"/>
      <c r="F933" s="17" t="str">
        <f t="shared" si="73"/>
        <v/>
      </c>
      <c r="G933" s="17"/>
      <c r="H933" s="131"/>
      <c r="I933" s="158"/>
      <c r="J933" s="774"/>
      <c r="K933" s="17"/>
    </row>
    <row r="934" spans="1:11" ht="24">
      <c r="A934" s="174"/>
      <c r="B934" s="140" t="s">
        <v>1792</v>
      </c>
      <c r="F934" s="17" t="str">
        <f t="shared" si="73"/>
        <v/>
      </c>
      <c r="G934" s="17"/>
      <c r="I934" s="125"/>
      <c r="J934" s="775"/>
      <c r="K934" s="17"/>
    </row>
    <row r="935" spans="1:11" s="127" customFormat="1" ht="24">
      <c r="A935" s="245"/>
      <c r="B935" s="140" t="s">
        <v>323</v>
      </c>
      <c r="C935" s="145"/>
      <c r="D935" s="158"/>
      <c r="E935" s="39"/>
      <c r="F935" s="17" t="str">
        <f t="shared" si="73"/>
        <v/>
      </c>
      <c r="G935" s="17"/>
      <c r="H935" s="131"/>
      <c r="I935" s="158"/>
      <c r="J935" s="774"/>
      <c r="K935" s="17"/>
    </row>
    <row r="936" spans="1:11" s="127" customFormat="1" ht="24">
      <c r="A936" s="245"/>
      <c r="B936" s="140" t="s">
        <v>301</v>
      </c>
      <c r="C936" s="145"/>
      <c r="D936" s="158"/>
      <c r="E936" s="39"/>
      <c r="F936" s="17" t="str">
        <f t="shared" si="73"/>
        <v/>
      </c>
      <c r="G936" s="17"/>
      <c r="H936" s="131"/>
      <c r="I936" s="158"/>
      <c r="J936" s="774"/>
      <c r="K936" s="17"/>
    </row>
    <row r="937" spans="1:11" s="127" customFormat="1" ht="24">
      <c r="A937" s="245"/>
      <c r="B937" s="140" t="s">
        <v>302</v>
      </c>
      <c r="C937" s="145"/>
      <c r="D937" s="158"/>
      <c r="E937" s="39"/>
      <c r="F937" s="17" t="str">
        <f t="shared" si="73"/>
        <v/>
      </c>
      <c r="G937" s="17"/>
      <c r="H937" s="131"/>
      <c r="I937" s="158"/>
      <c r="J937" s="774"/>
      <c r="K937" s="17"/>
    </row>
    <row r="938" spans="1:11" s="127" customFormat="1" ht="60">
      <c r="A938" s="245"/>
      <c r="B938" s="140" t="s">
        <v>303</v>
      </c>
      <c r="C938" s="145"/>
      <c r="D938" s="158"/>
      <c r="E938" s="39"/>
      <c r="F938" s="17" t="str">
        <f t="shared" si="73"/>
        <v/>
      </c>
      <c r="G938" s="17"/>
      <c r="H938" s="131"/>
      <c r="I938" s="158"/>
      <c r="J938" s="774"/>
      <c r="K938" s="17"/>
    </row>
    <row r="939" spans="1:11" s="127" customFormat="1" ht="13.5">
      <c r="A939" s="194"/>
      <c r="B939" s="140"/>
      <c r="C939" s="22" t="s">
        <v>164</v>
      </c>
      <c r="D939" s="158">
        <v>99</v>
      </c>
      <c r="E939" s="39"/>
      <c r="F939" s="17">
        <f t="shared" si="73"/>
        <v>0</v>
      </c>
      <c r="G939" s="17"/>
      <c r="H939" s="131"/>
      <c r="I939" s="158"/>
      <c r="J939" s="774"/>
      <c r="K939" s="17"/>
    </row>
    <row r="940" spans="1:11" s="127" customFormat="1">
      <c r="A940" s="194"/>
      <c r="B940" s="140"/>
      <c r="C940" s="145"/>
      <c r="D940" s="158"/>
      <c r="E940" s="39"/>
      <c r="F940" s="17"/>
      <c r="G940" s="17"/>
      <c r="H940" s="131"/>
      <c r="I940" s="158"/>
      <c r="J940" s="774"/>
      <c r="K940" s="17"/>
    </row>
    <row r="941" spans="1:11">
      <c r="A941" s="241" t="str">
        <f>A836</f>
        <v>3.0</v>
      </c>
      <c r="B941" s="180" t="str">
        <f>B836&amp;" UKUPNO:"</f>
        <v>GIPSKARTONSKI RADOVI UKUPNO:</v>
      </c>
      <c r="C941" s="171"/>
      <c r="D941" s="172"/>
      <c r="E941" s="24"/>
      <c r="F941" s="172">
        <f>SUM(F837:F940)</f>
        <v>0</v>
      </c>
      <c r="G941" s="137"/>
    </row>
    <row r="942" spans="1:11">
      <c r="H942" s="145"/>
    </row>
    <row r="943" spans="1:11">
      <c r="A943" s="246" t="s">
        <v>254</v>
      </c>
      <c r="B943" s="148" t="s">
        <v>54</v>
      </c>
      <c r="C943" s="149"/>
      <c r="D943" s="150"/>
      <c r="E943" s="25"/>
      <c r="F943" s="150"/>
      <c r="H943" s="145"/>
    </row>
    <row r="944" spans="1:11">
      <c r="A944" s="203"/>
      <c r="H944" s="145"/>
    </row>
    <row r="945" spans="1:8" ht="24">
      <c r="A945" s="203"/>
      <c r="B945" s="130" t="s">
        <v>137</v>
      </c>
      <c r="H945" s="145"/>
    </row>
    <row r="946" spans="1:8" ht="24">
      <c r="A946" s="203"/>
      <c r="B946" s="140" t="s">
        <v>593</v>
      </c>
      <c r="H946" s="145"/>
    </row>
    <row r="947" spans="1:8" ht="36">
      <c r="A947" s="203"/>
      <c r="B947" s="134" t="s">
        <v>122</v>
      </c>
      <c r="H947" s="145"/>
    </row>
    <row r="948" spans="1:8" ht="24">
      <c r="A948" s="203"/>
      <c r="B948" s="134" t="s">
        <v>141</v>
      </c>
      <c r="H948" s="145"/>
    </row>
    <row r="949" spans="1:8">
      <c r="A949" s="203"/>
      <c r="B949" s="134" t="s">
        <v>169</v>
      </c>
      <c r="H949" s="145"/>
    </row>
    <row r="950" spans="1:8" ht="24">
      <c r="A950" s="203"/>
      <c r="B950" s="140" t="s">
        <v>592</v>
      </c>
      <c r="H950" s="145"/>
    </row>
    <row r="951" spans="1:8">
      <c r="A951" s="203"/>
      <c r="B951" s="247" t="s">
        <v>123</v>
      </c>
      <c r="H951" s="145"/>
    </row>
    <row r="952" spans="1:8" ht="24">
      <c r="A952" s="203"/>
      <c r="B952" s="134" t="s">
        <v>124</v>
      </c>
      <c r="H952" s="145"/>
    </row>
    <row r="953" spans="1:8">
      <c r="A953" s="203"/>
      <c r="B953" s="134" t="s">
        <v>125</v>
      </c>
      <c r="H953" s="145"/>
    </row>
    <row r="954" spans="1:8">
      <c r="A954" s="203"/>
      <c r="B954" s="134" t="s">
        <v>126</v>
      </c>
      <c r="H954" s="145"/>
    </row>
    <row r="955" spans="1:8" ht="24">
      <c r="A955" s="203"/>
      <c r="B955" s="134" t="s">
        <v>127</v>
      </c>
      <c r="H955" s="145"/>
    </row>
    <row r="956" spans="1:8">
      <c r="A956" s="203"/>
      <c r="B956" s="134" t="s">
        <v>128</v>
      </c>
      <c r="H956" s="145"/>
    </row>
    <row r="957" spans="1:8">
      <c r="A957" s="203"/>
      <c r="B957" s="134" t="s">
        <v>129</v>
      </c>
      <c r="H957" s="145"/>
    </row>
    <row r="958" spans="1:8">
      <c r="A958" s="203"/>
      <c r="B958" s="134" t="s">
        <v>130</v>
      </c>
      <c r="H958" s="145"/>
    </row>
    <row r="959" spans="1:8">
      <c r="A959" s="203"/>
      <c r="B959" s="134" t="s">
        <v>131</v>
      </c>
      <c r="H959" s="145"/>
    </row>
    <row r="960" spans="1:8">
      <c r="A960" s="203"/>
      <c r="B960" s="134" t="s">
        <v>132</v>
      </c>
      <c r="H960" s="145"/>
    </row>
    <row r="961" spans="1:13" ht="36">
      <c r="A961" s="203"/>
      <c r="B961" s="134" t="s">
        <v>223</v>
      </c>
      <c r="H961" s="145"/>
    </row>
    <row r="962" spans="1:13" ht="60">
      <c r="A962" s="203"/>
      <c r="B962" s="140" t="s">
        <v>138</v>
      </c>
      <c r="H962" s="145"/>
    </row>
    <row r="963" spans="1:13" ht="24">
      <c r="A963" s="203"/>
      <c r="B963" s="140" t="s">
        <v>139</v>
      </c>
      <c r="H963" s="145"/>
    </row>
    <row r="964" spans="1:13" ht="36">
      <c r="A964" s="203"/>
      <c r="B964" s="140" t="s">
        <v>55</v>
      </c>
      <c r="H964" s="145"/>
    </row>
    <row r="965" spans="1:13">
      <c r="A965" s="203"/>
      <c r="F965" s="17"/>
      <c r="G965" s="17"/>
      <c r="H965" s="145"/>
      <c r="I965" s="264"/>
      <c r="J965" s="771"/>
      <c r="K965" s="228"/>
      <c r="L965" s="102"/>
      <c r="M965" s="228"/>
    </row>
    <row r="966" spans="1:13">
      <c r="A966" s="203"/>
      <c r="B966" s="130" t="s">
        <v>1250</v>
      </c>
      <c r="F966" s="17"/>
      <c r="G966" s="17"/>
      <c r="I966" s="264"/>
      <c r="J966" s="771"/>
      <c r="K966" s="228"/>
      <c r="L966" s="102"/>
      <c r="M966" s="228"/>
    </row>
    <row r="967" spans="1:13" ht="60">
      <c r="A967" s="128"/>
      <c r="B967" s="134" t="s">
        <v>1251</v>
      </c>
      <c r="F967" s="17"/>
      <c r="G967" s="17"/>
      <c r="I967" s="264"/>
      <c r="J967" s="771"/>
      <c r="K967" s="228"/>
      <c r="L967" s="102"/>
      <c r="M967" s="228"/>
    </row>
    <row r="968" spans="1:13" ht="24">
      <c r="A968" s="203"/>
      <c r="B968" s="248" t="s">
        <v>1249</v>
      </c>
      <c r="F968" s="17"/>
      <c r="G968" s="17"/>
      <c r="I968" s="264"/>
      <c r="J968" s="771"/>
      <c r="K968" s="228"/>
      <c r="L968" s="102"/>
      <c r="M968" s="228"/>
    </row>
    <row r="969" spans="1:13" ht="24">
      <c r="A969" s="203"/>
      <c r="B969" s="140" t="s">
        <v>1252</v>
      </c>
      <c r="F969" s="17"/>
      <c r="G969" s="17"/>
      <c r="I969" s="264"/>
      <c r="J969" s="771"/>
      <c r="K969" s="228"/>
      <c r="L969" s="102"/>
      <c r="M969" s="228"/>
    </row>
    <row r="970" spans="1:13" ht="24">
      <c r="A970" s="203"/>
      <c r="B970" s="248" t="s">
        <v>1253</v>
      </c>
      <c r="F970" s="17"/>
      <c r="G970" s="17"/>
      <c r="I970" s="264"/>
      <c r="J970" s="771"/>
      <c r="K970" s="228"/>
      <c r="L970" s="102"/>
      <c r="M970" s="228"/>
    </row>
    <row r="971" spans="1:13" ht="24">
      <c r="A971" s="203"/>
      <c r="B971" s="101" t="s">
        <v>1737</v>
      </c>
      <c r="F971" s="17"/>
      <c r="G971" s="17"/>
      <c r="I971" s="264"/>
      <c r="J971" s="771"/>
      <c r="K971" s="228"/>
      <c r="L971" s="102"/>
      <c r="M971" s="228"/>
    </row>
    <row r="972" spans="1:13" ht="24">
      <c r="A972" s="203"/>
      <c r="B972" s="134" t="s">
        <v>1254</v>
      </c>
      <c r="F972" s="17"/>
      <c r="G972" s="17"/>
      <c r="I972" s="264"/>
      <c r="J972" s="771"/>
      <c r="K972" s="228"/>
      <c r="L972" s="102"/>
      <c r="M972" s="228"/>
    </row>
    <row r="973" spans="1:13" ht="36">
      <c r="A973" s="203"/>
      <c r="B973" s="101" t="s">
        <v>194</v>
      </c>
      <c r="F973" s="17"/>
      <c r="G973" s="17"/>
      <c r="I973" s="264"/>
      <c r="J973" s="771"/>
      <c r="K973" s="228"/>
      <c r="L973" s="102"/>
      <c r="M973" s="228"/>
    </row>
    <row r="974" spans="1:13" ht="48">
      <c r="A974" s="203"/>
      <c r="B974" s="248" t="s">
        <v>260</v>
      </c>
      <c r="F974" s="17"/>
      <c r="G974" s="17"/>
      <c r="I974" s="264"/>
      <c r="J974" s="771"/>
      <c r="K974" s="228"/>
      <c r="L974" s="102"/>
      <c r="M974" s="228"/>
    </row>
    <row r="975" spans="1:13" ht="36">
      <c r="A975" s="203"/>
      <c r="B975" s="248" t="s">
        <v>1674</v>
      </c>
      <c r="F975" s="17"/>
      <c r="G975" s="17"/>
      <c r="I975" s="264"/>
      <c r="J975" s="771"/>
      <c r="K975" s="228"/>
      <c r="L975" s="102"/>
      <c r="M975" s="228"/>
    </row>
    <row r="976" spans="1:13">
      <c r="A976" s="203"/>
      <c r="B976" s="248" t="s">
        <v>86</v>
      </c>
      <c r="F976" s="17"/>
      <c r="G976" s="17"/>
      <c r="I976" s="264"/>
      <c r="J976" s="771"/>
      <c r="K976" s="228"/>
      <c r="L976" s="102"/>
      <c r="M976" s="228"/>
    </row>
    <row r="977" spans="1:13" ht="48">
      <c r="A977" s="203"/>
      <c r="B977" s="248" t="s">
        <v>56</v>
      </c>
      <c r="F977" s="17"/>
      <c r="G977" s="17"/>
      <c r="I977" s="264"/>
      <c r="J977" s="771"/>
      <c r="K977" s="228"/>
      <c r="L977" s="102"/>
      <c r="M977" s="228"/>
    </row>
    <row r="978" spans="1:13" ht="36">
      <c r="A978" s="203"/>
      <c r="B978" s="101" t="s">
        <v>594</v>
      </c>
      <c r="F978" s="17"/>
      <c r="G978" s="17"/>
      <c r="I978" s="264"/>
      <c r="J978" s="771"/>
      <c r="K978" s="228"/>
      <c r="L978" s="102"/>
      <c r="M978" s="228"/>
    </row>
    <row r="979" spans="1:13" ht="24">
      <c r="A979" s="203"/>
      <c r="B979" s="101" t="s">
        <v>522</v>
      </c>
      <c r="F979" s="17"/>
      <c r="G979" s="17"/>
      <c r="I979" s="264"/>
      <c r="J979" s="771"/>
      <c r="K979" s="228"/>
      <c r="L979" s="102"/>
      <c r="M979" s="228"/>
    </row>
    <row r="980" spans="1:13" ht="60">
      <c r="A980" s="203"/>
      <c r="B980" s="248" t="s">
        <v>195</v>
      </c>
      <c r="F980" s="17"/>
      <c r="G980" s="17"/>
      <c r="I980" s="264"/>
      <c r="J980" s="771"/>
      <c r="K980" s="228"/>
      <c r="L980" s="102"/>
      <c r="M980" s="228"/>
    </row>
    <row r="981" spans="1:13">
      <c r="A981" s="203"/>
      <c r="F981" s="17"/>
      <c r="G981" s="17"/>
      <c r="I981" s="264"/>
      <c r="J981" s="771"/>
      <c r="K981" s="228"/>
      <c r="L981" s="102"/>
      <c r="M981" s="228"/>
    </row>
    <row r="982" spans="1:13">
      <c r="A982" s="182">
        <v>1</v>
      </c>
      <c r="B982" s="140" t="s">
        <v>1255</v>
      </c>
      <c r="F982" s="17" t="str">
        <f t="shared" ref="F982:F1040" si="74">IF(D982="","",ROUND(D982*ROUND(E982,2),2))</f>
        <v/>
      </c>
      <c r="G982" s="17"/>
      <c r="I982" s="264"/>
      <c r="J982" s="771"/>
      <c r="K982" s="228"/>
      <c r="L982" s="102"/>
      <c r="M982" s="228"/>
    </row>
    <row r="983" spans="1:13">
      <c r="A983" s="182"/>
      <c r="B983" s="140" t="s">
        <v>1256</v>
      </c>
      <c r="F983" s="17" t="str">
        <f t="shared" si="74"/>
        <v/>
      </c>
      <c r="G983" s="17"/>
      <c r="I983" s="264"/>
      <c r="J983" s="771"/>
      <c r="K983" s="228"/>
      <c r="L983" s="102"/>
      <c r="M983" s="228"/>
    </row>
    <row r="984" spans="1:13">
      <c r="A984" s="203"/>
      <c r="B984" s="210" t="s">
        <v>1257</v>
      </c>
      <c r="F984" s="17" t="str">
        <f t="shared" ref="F984" si="75">IF(D984="","",ROUND(D984*ROUND(E984,2),2))</f>
        <v/>
      </c>
      <c r="G984" s="17"/>
      <c r="H984" s="124"/>
      <c r="I984" s="264"/>
      <c r="J984" s="771"/>
      <c r="K984" s="228"/>
      <c r="L984" s="102"/>
      <c r="M984" s="228"/>
    </row>
    <row r="985" spans="1:13">
      <c r="A985" s="203"/>
      <c r="B985" s="140" t="s">
        <v>1258</v>
      </c>
      <c r="C985" s="145" t="s">
        <v>140</v>
      </c>
      <c r="D985" s="228">
        <v>10</v>
      </c>
      <c r="E985" s="99"/>
      <c r="F985" s="17">
        <f>IF(D985="","",ROUND(D985*ROUND(E985,2),2))</f>
        <v>0</v>
      </c>
      <c r="G985" s="17"/>
      <c r="H985" s="206"/>
      <c r="I985" s="264"/>
      <c r="J985" s="771"/>
      <c r="K985" s="228"/>
      <c r="L985" s="102"/>
      <c r="M985" s="228"/>
    </row>
    <row r="986" spans="1:13">
      <c r="A986" s="203"/>
      <c r="F986" s="17"/>
      <c r="G986" s="17"/>
      <c r="I986" s="264"/>
      <c r="J986" s="771"/>
      <c r="K986" s="228"/>
      <c r="L986" s="102"/>
      <c r="M986" s="228"/>
    </row>
    <row r="987" spans="1:13">
      <c r="A987" s="182">
        <f>A982+1</f>
        <v>2</v>
      </c>
      <c r="B987" s="140" t="s">
        <v>1086</v>
      </c>
      <c r="F987" s="17" t="str">
        <f t="shared" ref="F987:F989" si="76">IF(D987="","",ROUND(D987*ROUND(E987,2),2))</f>
        <v/>
      </c>
      <c r="G987" s="17"/>
      <c r="I987" s="264"/>
      <c r="J987" s="771"/>
      <c r="K987" s="228"/>
      <c r="L987" s="102"/>
      <c r="M987" s="228"/>
    </row>
    <row r="988" spans="1:13">
      <c r="A988" s="182"/>
      <c r="B988" s="140" t="s">
        <v>330</v>
      </c>
      <c r="F988" s="17" t="str">
        <f t="shared" si="76"/>
        <v/>
      </c>
      <c r="G988" s="17"/>
      <c r="I988" s="264"/>
      <c r="J988" s="771"/>
      <c r="K988" s="228"/>
      <c r="L988" s="102"/>
      <c r="M988" s="228"/>
    </row>
    <row r="989" spans="1:13">
      <c r="A989" s="203"/>
      <c r="B989" s="210" t="s">
        <v>1257</v>
      </c>
      <c r="F989" s="17" t="str">
        <f t="shared" si="76"/>
        <v/>
      </c>
      <c r="G989" s="17"/>
      <c r="H989" s="124"/>
      <c r="I989" s="264"/>
      <c r="J989" s="771"/>
      <c r="K989" s="228"/>
      <c r="L989" s="102"/>
      <c r="M989" s="228"/>
    </row>
    <row r="990" spans="1:13">
      <c r="A990" s="203"/>
      <c r="B990" s="140" t="s">
        <v>1259</v>
      </c>
      <c r="C990" s="145" t="s">
        <v>140</v>
      </c>
      <c r="D990" s="228">
        <v>3</v>
      </c>
      <c r="E990" s="99"/>
      <c r="F990" s="17">
        <f>IF(D990="","",ROUND(D990*ROUND(E990,2),2))</f>
        <v>0</v>
      </c>
      <c r="G990" s="17"/>
      <c r="H990" s="206"/>
      <c r="I990" s="264"/>
      <c r="J990" s="771"/>
      <c r="K990" s="228"/>
      <c r="L990" s="102"/>
      <c r="M990" s="228"/>
    </row>
    <row r="991" spans="1:13">
      <c r="A991" s="203"/>
      <c r="I991" s="264"/>
      <c r="J991" s="771"/>
      <c r="K991" s="228"/>
      <c r="L991" s="102"/>
      <c r="M991" s="228"/>
    </row>
    <row r="992" spans="1:13">
      <c r="A992" s="182">
        <f>A987+1</f>
        <v>3</v>
      </c>
      <c r="B992" s="140" t="s">
        <v>1260</v>
      </c>
      <c r="F992" s="17" t="str">
        <f t="shared" ref="F992:F994" si="77">IF(D992="","",ROUND(D992*ROUND(E992,2),2))</f>
        <v/>
      </c>
      <c r="G992" s="17"/>
      <c r="I992" s="264"/>
      <c r="J992" s="771"/>
      <c r="K992" s="228"/>
      <c r="L992" s="102"/>
      <c r="M992" s="228"/>
    </row>
    <row r="993" spans="1:13">
      <c r="A993" s="182"/>
      <c r="B993" s="140" t="s">
        <v>1256</v>
      </c>
      <c r="F993" s="17" t="str">
        <f t="shared" si="77"/>
        <v/>
      </c>
      <c r="G993" s="17"/>
      <c r="I993" s="264"/>
      <c r="J993" s="771"/>
      <c r="K993" s="228"/>
      <c r="L993" s="102"/>
      <c r="M993" s="228"/>
    </row>
    <row r="994" spans="1:13">
      <c r="A994" s="203"/>
      <c r="B994" s="210" t="s">
        <v>1257</v>
      </c>
      <c r="F994" s="17" t="str">
        <f t="shared" si="77"/>
        <v/>
      </c>
      <c r="G994" s="17"/>
      <c r="H994" s="124"/>
      <c r="I994" s="264"/>
      <c r="J994" s="771"/>
      <c r="K994" s="228"/>
      <c r="L994" s="102"/>
      <c r="M994" s="228"/>
    </row>
    <row r="995" spans="1:13">
      <c r="A995" s="203"/>
      <c r="B995" s="140" t="s">
        <v>1738</v>
      </c>
      <c r="C995" s="145" t="s">
        <v>140</v>
      </c>
      <c r="D995" s="228">
        <v>4</v>
      </c>
      <c r="E995" s="99"/>
      <c r="F995" s="17">
        <f>IF(D995="","",ROUND(D995*ROUND(E995,2),2))</f>
        <v>0</v>
      </c>
      <c r="G995" s="17"/>
      <c r="H995" s="206"/>
      <c r="I995" s="264"/>
      <c r="J995" s="771"/>
      <c r="K995" s="228"/>
      <c r="L995" s="102"/>
      <c r="M995" s="228"/>
    </row>
    <row r="996" spans="1:13">
      <c r="A996" s="203"/>
      <c r="F996" s="17"/>
      <c r="G996" s="17"/>
      <c r="I996" s="264"/>
      <c r="J996" s="771"/>
      <c r="K996" s="228"/>
      <c r="L996" s="102"/>
      <c r="M996" s="228"/>
    </row>
    <row r="997" spans="1:13">
      <c r="A997" s="182">
        <f>A992+1</f>
        <v>4</v>
      </c>
      <c r="B997" s="140" t="s">
        <v>1261</v>
      </c>
      <c r="F997" s="17" t="str">
        <f t="shared" ref="F997:F999" si="78">IF(D997="","",ROUND(D997*ROUND(E997,2),2))</f>
        <v/>
      </c>
      <c r="G997" s="17"/>
      <c r="J997" s="771"/>
      <c r="K997" s="228"/>
      <c r="L997" s="102"/>
      <c r="M997" s="228"/>
    </row>
    <row r="998" spans="1:13">
      <c r="A998" s="182"/>
      <c r="B998" s="140" t="s">
        <v>588</v>
      </c>
      <c r="F998" s="17" t="str">
        <f t="shared" si="78"/>
        <v/>
      </c>
      <c r="G998" s="17"/>
      <c r="I998" s="264"/>
      <c r="J998" s="771"/>
      <c r="K998" s="228"/>
      <c r="L998" s="102"/>
      <c r="M998" s="228"/>
    </row>
    <row r="999" spans="1:13">
      <c r="A999" s="182"/>
      <c r="B999" s="249" t="s">
        <v>1089</v>
      </c>
      <c r="F999" s="17" t="str">
        <f t="shared" si="78"/>
        <v/>
      </c>
      <c r="G999" s="17"/>
      <c r="I999" s="264"/>
      <c r="J999" s="771"/>
      <c r="K999" s="228"/>
      <c r="L999" s="102"/>
      <c r="M999" s="228"/>
    </row>
    <row r="1000" spans="1:13" ht="24">
      <c r="A1000" s="182"/>
      <c r="B1000" s="249" t="s">
        <v>1262</v>
      </c>
      <c r="F1000" s="17"/>
      <c r="G1000" s="17"/>
      <c r="I1000" s="264"/>
      <c r="J1000" s="771"/>
      <c r="K1000" s="228"/>
      <c r="L1000" s="102"/>
      <c r="M1000" s="228"/>
    </row>
    <row r="1001" spans="1:13">
      <c r="A1001" s="203"/>
      <c r="B1001" s="140" t="s">
        <v>1084</v>
      </c>
      <c r="C1001" s="145"/>
      <c r="D1001" s="228"/>
      <c r="E1001" s="99"/>
      <c r="F1001" s="17"/>
      <c r="G1001" s="17"/>
      <c r="I1001" s="264"/>
      <c r="J1001" s="771"/>
      <c r="K1001" s="228"/>
      <c r="L1001" s="102"/>
      <c r="M1001" s="228"/>
    </row>
    <row r="1002" spans="1:13">
      <c r="A1002" s="203"/>
      <c r="B1002" s="140" t="s">
        <v>585</v>
      </c>
      <c r="C1002" s="145"/>
      <c r="D1002" s="228"/>
      <c r="E1002" s="99"/>
      <c r="F1002" s="17"/>
      <c r="G1002" s="17"/>
      <c r="I1002" s="264"/>
      <c r="J1002" s="771"/>
      <c r="K1002" s="228"/>
      <c r="L1002" s="102"/>
      <c r="M1002" s="228"/>
    </row>
    <row r="1003" spans="1:13">
      <c r="A1003" s="203"/>
      <c r="B1003" s="140" t="s">
        <v>1263</v>
      </c>
      <c r="C1003" s="145" t="s">
        <v>140</v>
      </c>
      <c r="D1003" s="228">
        <v>1</v>
      </c>
      <c r="E1003" s="99"/>
      <c r="F1003" s="17">
        <f t="shared" ref="F1003:F1008" si="79">IF(D1003="","",ROUND(D1003*ROUND(E1003,2),2))</f>
        <v>0</v>
      </c>
      <c r="G1003" s="17"/>
      <c r="H1003" s="206"/>
      <c r="I1003" s="264"/>
      <c r="J1003" s="771"/>
      <c r="K1003" s="228"/>
      <c r="L1003" s="102"/>
      <c r="M1003" s="228"/>
    </row>
    <row r="1004" spans="1:13">
      <c r="A1004" s="203"/>
      <c r="C1004" s="145"/>
      <c r="D1004" s="228"/>
      <c r="E1004" s="99"/>
      <c r="F1004" s="17" t="str">
        <f t="shared" si="79"/>
        <v/>
      </c>
      <c r="G1004" s="17"/>
      <c r="I1004" s="264"/>
      <c r="J1004" s="771"/>
      <c r="K1004" s="228"/>
      <c r="L1004" s="102"/>
      <c r="M1004" s="228"/>
    </row>
    <row r="1005" spans="1:13">
      <c r="A1005" s="182">
        <f>A997+1</f>
        <v>5</v>
      </c>
      <c r="B1005" s="140" t="s">
        <v>1280</v>
      </c>
      <c r="F1005" s="17" t="str">
        <f t="shared" si="79"/>
        <v/>
      </c>
      <c r="G1005" s="17"/>
      <c r="I1005" s="264"/>
      <c r="J1005" s="771"/>
      <c r="K1005" s="228"/>
      <c r="L1005" s="102"/>
      <c r="M1005" s="228"/>
    </row>
    <row r="1006" spans="1:13">
      <c r="A1006" s="182"/>
      <c r="B1006" s="210" t="s">
        <v>586</v>
      </c>
      <c r="F1006" s="17" t="str">
        <f t="shared" si="79"/>
        <v/>
      </c>
      <c r="G1006" s="17"/>
      <c r="I1006" s="264"/>
      <c r="J1006" s="771"/>
      <c r="K1006" s="228"/>
      <c r="L1006" s="102"/>
      <c r="M1006" s="228"/>
    </row>
    <row r="1007" spans="1:13">
      <c r="A1007" s="203"/>
      <c r="B1007" s="249" t="s">
        <v>589</v>
      </c>
      <c r="F1007" s="17" t="str">
        <f t="shared" si="79"/>
        <v/>
      </c>
      <c r="G1007" s="17"/>
      <c r="I1007" s="264"/>
      <c r="J1007" s="771"/>
      <c r="K1007" s="228"/>
      <c r="L1007" s="102"/>
      <c r="M1007" s="228"/>
    </row>
    <row r="1008" spans="1:13">
      <c r="A1008" s="203"/>
      <c r="B1008" s="140" t="s">
        <v>1517</v>
      </c>
      <c r="C1008" s="145" t="s">
        <v>140</v>
      </c>
      <c r="D1008" s="228">
        <v>1</v>
      </c>
      <c r="E1008" s="99"/>
      <c r="F1008" s="17">
        <f t="shared" si="79"/>
        <v>0</v>
      </c>
      <c r="G1008" s="17"/>
      <c r="H1008" s="206"/>
      <c r="I1008" s="264"/>
      <c r="J1008" s="771"/>
      <c r="K1008" s="228"/>
      <c r="L1008" s="102"/>
      <c r="M1008" s="228"/>
    </row>
    <row r="1009" spans="1:13">
      <c r="A1009" s="203"/>
      <c r="C1009" s="145"/>
      <c r="D1009" s="228"/>
      <c r="E1009" s="99"/>
      <c r="F1009" s="17"/>
      <c r="G1009" s="17"/>
      <c r="I1009" s="264"/>
      <c r="J1009" s="771"/>
      <c r="K1009" s="228"/>
      <c r="L1009" s="102"/>
      <c r="M1009" s="228"/>
    </row>
    <row r="1010" spans="1:13">
      <c r="A1010" s="182">
        <f>A1005+1</f>
        <v>6</v>
      </c>
      <c r="B1010" s="140" t="s">
        <v>1283</v>
      </c>
      <c r="F1010" s="17" t="str">
        <f t="shared" ref="F1010:F1012" si="80">IF(D1010="","",ROUND(D1010*ROUND(E1010,2),2))</f>
        <v/>
      </c>
      <c r="G1010" s="17"/>
      <c r="J1010" s="771"/>
      <c r="K1010" s="228"/>
      <c r="L1010" s="102"/>
      <c r="M1010" s="228"/>
    </row>
    <row r="1011" spans="1:13" ht="24">
      <c r="A1011" s="182"/>
      <c r="B1011" s="140" t="s">
        <v>1267</v>
      </c>
      <c r="F1011" s="17" t="str">
        <f t="shared" si="80"/>
        <v/>
      </c>
      <c r="G1011" s="17"/>
      <c r="I1011" s="264"/>
      <c r="J1011" s="771"/>
      <c r="K1011" s="228"/>
      <c r="L1011" s="102"/>
      <c r="M1011" s="228"/>
    </row>
    <row r="1012" spans="1:13">
      <c r="A1012" s="182"/>
      <c r="B1012" s="249" t="s">
        <v>1089</v>
      </c>
      <c r="F1012" s="17" t="str">
        <f t="shared" si="80"/>
        <v/>
      </c>
      <c r="G1012" s="17"/>
      <c r="I1012" s="264"/>
      <c r="J1012" s="771"/>
      <c r="K1012" s="228"/>
      <c r="L1012" s="102"/>
      <c r="M1012" s="228"/>
    </row>
    <row r="1013" spans="1:13" ht="24">
      <c r="A1013" s="182"/>
      <c r="B1013" s="249" t="s">
        <v>1262</v>
      </c>
      <c r="F1013" s="17"/>
      <c r="G1013" s="17"/>
      <c r="I1013" s="264"/>
      <c r="J1013" s="771"/>
      <c r="K1013" s="228"/>
      <c r="L1013" s="102"/>
      <c r="M1013" s="228"/>
    </row>
    <row r="1014" spans="1:13">
      <c r="A1014" s="203"/>
      <c r="B1014" s="140" t="s">
        <v>1084</v>
      </c>
      <c r="C1014" s="145"/>
      <c r="D1014" s="228"/>
      <c r="E1014" s="99"/>
      <c r="F1014" s="17"/>
      <c r="G1014" s="17"/>
      <c r="I1014" s="264"/>
      <c r="J1014" s="771"/>
      <c r="K1014" s="228"/>
      <c r="L1014" s="102"/>
      <c r="M1014" s="228"/>
    </row>
    <row r="1015" spans="1:13">
      <c r="A1015" s="203"/>
      <c r="B1015" s="140" t="s">
        <v>585</v>
      </c>
      <c r="C1015" s="145"/>
      <c r="D1015" s="228"/>
      <c r="E1015" s="99"/>
      <c r="F1015" s="17"/>
      <c r="G1015" s="17"/>
      <c r="I1015" s="264"/>
      <c r="J1015" s="771"/>
      <c r="K1015" s="228"/>
      <c r="L1015" s="102"/>
      <c r="M1015" s="228"/>
    </row>
    <row r="1016" spans="1:13">
      <c r="A1016" s="203"/>
      <c r="B1016" s="140" t="s">
        <v>1263</v>
      </c>
      <c r="C1016" s="145" t="s">
        <v>140</v>
      </c>
      <c r="D1016" s="228">
        <v>1</v>
      </c>
      <c r="E1016" s="99"/>
      <c r="F1016" s="17">
        <f t="shared" ref="F1016" si="81">IF(D1016="","",ROUND(D1016*ROUND(E1016,2),2))</f>
        <v>0</v>
      </c>
      <c r="G1016" s="17"/>
      <c r="H1016" s="206"/>
      <c r="I1016" s="264"/>
      <c r="J1016" s="771"/>
      <c r="K1016" s="228"/>
      <c r="L1016" s="102"/>
      <c r="M1016" s="228"/>
    </row>
    <row r="1017" spans="1:13">
      <c r="A1017" s="203"/>
      <c r="C1017" s="145"/>
      <c r="D1017" s="228"/>
      <c r="E1017" s="99"/>
      <c r="F1017" s="17"/>
      <c r="G1017" s="17"/>
      <c r="I1017" s="264"/>
      <c r="J1017" s="771"/>
      <c r="K1017" s="228"/>
      <c r="L1017" s="102"/>
      <c r="M1017" s="228"/>
    </row>
    <row r="1018" spans="1:13">
      <c r="A1018" s="182">
        <f>A1010+1</f>
        <v>7</v>
      </c>
      <c r="B1018" s="140" t="s">
        <v>1268</v>
      </c>
      <c r="F1018" s="17" t="str">
        <f t="shared" ref="F1018:F1021" si="82">IF(D1018="","",ROUND(D1018*ROUND(E1018,2),2))</f>
        <v/>
      </c>
      <c r="G1018" s="17"/>
      <c r="I1018" s="264"/>
      <c r="J1018" s="771"/>
      <c r="K1018" s="228"/>
      <c r="L1018" s="102"/>
      <c r="M1018" s="228"/>
    </row>
    <row r="1019" spans="1:13">
      <c r="A1019" s="182"/>
      <c r="B1019" s="210" t="s">
        <v>1264</v>
      </c>
      <c r="F1019" s="17" t="str">
        <f t="shared" si="82"/>
        <v/>
      </c>
      <c r="G1019" s="17"/>
      <c r="I1019" s="264"/>
      <c r="J1019" s="771"/>
      <c r="K1019" s="228"/>
      <c r="L1019" s="102"/>
      <c r="M1019" s="228"/>
    </row>
    <row r="1020" spans="1:13">
      <c r="A1020" s="203"/>
      <c r="B1020" s="249" t="s">
        <v>1265</v>
      </c>
      <c r="F1020" s="17" t="str">
        <f t="shared" si="82"/>
        <v/>
      </c>
      <c r="G1020" s="17"/>
      <c r="I1020" s="264"/>
      <c r="J1020" s="771"/>
      <c r="K1020" s="228"/>
      <c r="L1020" s="102"/>
      <c r="M1020" s="228"/>
    </row>
    <row r="1021" spans="1:13">
      <c r="A1021" s="203"/>
      <c r="B1021" s="140" t="s">
        <v>1266</v>
      </c>
      <c r="C1021" s="145" t="s">
        <v>140</v>
      </c>
      <c r="D1021" s="228">
        <v>1</v>
      </c>
      <c r="E1021" s="99"/>
      <c r="F1021" s="17">
        <f t="shared" si="82"/>
        <v>0</v>
      </c>
      <c r="G1021" s="17"/>
      <c r="H1021" s="206"/>
      <c r="I1021" s="264"/>
      <c r="J1021" s="771"/>
      <c r="K1021" s="228"/>
      <c r="L1021" s="102"/>
      <c r="M1021" s="228"/>
    </row>
    <row r="1022" spans="1:13">
      <c r="A1022" s="203"/>
      <c r="C1022" s="145"/>
      <c r="D1022" s="228"/>
      <c r="E1022" s="99"/>
      <c r="F1022" s="17"/>
      <c r="G1022" s="17"/>
      <c r="I1022" s="264"/>
      <c r="J1022" s="771"/>
      <c r="K1022" s="228"/>
      <c r="L1022" s="102"/>
      <c r="M1022" s="228"/>
    </row>
    <row r="1023" spans="1:13">
      <c r="A1023" s="182">
        <f>A1018+1</f>
        <v>8</v>
      </c>
      <c r="B1023" s="140" t="s">
        <v>1269</v>
      </c>
      <c r="F1023" s="17" t="str">
        <f t="shared" ref="F1023:F1025" si="83">IF(D1023="","",ROUND(D1023*ROUND(E1023,2),2))</f>
        <v/>
      </c>
      <c r="G1023" s="17"/>
      <c r="I1023" s="264"/>
      <c r="J1023" s="771"/>
      <c r="K1023" s="228"/>
      <c r="L1023" s="102"/>
      <c r="M1023" s="228"/>
    </row>
    <row r="1024" spans="1:13">
      <c r="A1024" s="182"/>
      <c r="B1024" s="140" t="s">
        <v>331</v>
      </c>
      <c r="F1024" s="17" t="str">
        <f t="shared" si="83"/>
        <v/>
      </c>
      <c r="G1024" s="17"/>
      <c r="I1024" s="264"/>
      <c r="J1024" s="771"/>
      <c r="K1024" s="228"/>
      <c r="L1024" s="102"/>
      <c r="M1024" s="228"/>
    </row>
    <row r="1025" spans="1:13">
      <c r="A1025" s="203"/>
      <c r="B1025" s="210" t="s">
        <v>1257</v>
      </c>
      <c r="F1025" s="17" t="str">
        <f t="shared" si="83"/>
        <v/>
      </c>
      <c r="G1025" s="17"/>
      <c r="H1025" s="124"/>
      <c r="I1025" s="264"/>
      <c r="J1025" s="771"/>
      <c r="K1025" s="228"/>
      <c r="L1025" s="102"/>
      <c r="M1025" s="228"/>
    </row>
    <row r="1026" spans="1:13">
      <c r="A1026" s="203"/>
      <c r="B1026" s="140" t="s">
        <v>1270</v>
      </c>
      <c r="C1026" s="145" t="s">
        <v>140</v>
      </c>
      <c r="D1026" s="228">
        <v>1</v>
      </c>
      <c r="E1026" s="99"/>
      <c r="F1026" s="17">
        <f>IF(D1026="","",ROUND(D1026*ROUND(E1026,2),2))</f>
        <v>0</v>
      </c>
      <c r="G1026" s="17"/>
      <c r="H1026" s="206"/>
      <c r="I1026" s="264"/>
      <c r="J1026" s="771"/>
      <c r="K1026" s="228"/>
      <c r="L1026" s="102"/>
      <c r="M1026" s="228"/>
    </row>
    <row r="1027" spans="1:13">
      <c r="A1027" s="203"/>
      <c r="C1027" s="145"/>
      <c r="D1027" s="228"/>
      <c r="E1027" s="99"/>
      <c r="F1027" s="17"/>
      <c r="G1027" s="17"/>
      <c r="I1027" s="264"/>
      <c r="J1027" s="771"/>
      <c r="K1027" s="228"/>
      <c r="L1027" s="102"/>
      <c r="M1027" s="228"/>
    </row>
    <row r="1028" spans="1:13">
      <c r="A1028" s="182">
        <f>A1023+1</f>
        <v>9</v>
      </c>
      <c r="B1028" s="140" t="s">
        <v>1282</v>
      </c>
      <c r="F1028" s="17" t="str">
        <f t="shared" ref="F1028:F1031" si="84">IF(D1028="","",ROUND(D1028*ROUND(E1028,2),2))</f>
        <v/>
      </c>
      <c r="G1028" s="17"/>
      <c r="I1028" s="264"/>
      <c r="J1028" s="771"/>
      <c r="K1028" s="228"/>
      <c r="L1028" s="102"/>
      <c r="M1028" s="228"/>
    </row>
    <row r="1029" spans="1:13">
      <c r="A1029" s="182"/>
      <c r="B1029" s="140" t="s">
        <v>1256</v>
      </c>
      <c r="F1029" s="17" t="str">
        <f t="shared" si="84"/>
        <v/>
      </c>
      <c r="G1029" s="17"/>
      <c r="I1029" s="264"/>
      <c r="J1029" s="771"/>
      <c r="K1029" s="228"/>
      <c r="L1029" s="102"/>
      <c r="M1029" s="228"/>
    </row>
    <row r="1030" spans="1:13">
      <c r="A1030" s="203"/>
      <c r="B1030" s="210" t="s">
        <v>1257</v>
      </c>
      <c r="F1030" s="17" t="str">
        <f t="shared" si="84"/>
        <v/>
      </c>
      <c r="G1030" s="17"/>
      <c r="I1030" s="264"/>
      <c r="J1030" s="771"/>
      <c r="K1030" s="228"/>
      <c r="L1030" s="102"/>
      <c r="M1030" s="228"/>
    </row>
    <row r="1031" spans="1:13">
      <c r="A1031" s="203"/>
      <c r="B1031" s="140" t="s">
        <v>1259</v>
      </c>
      <c r="C1031" s="145" t="s">
        <v>140</v>
      </c>
      <c r="D1031" s="228">
        <v>1</v>
      </c>
      <c r="E1031" s="99"/>
      <c r="F1031" s="17">
        <f t="shared" si="84"/>
        <v>0</v>
      </c>
      <c r="G1031" s="17"/>
      <c r="H1031" s="206"/>
      <c r="I1031" s="264"/>
      <c r="J1031" s="771"/>
      <c r="K1031" s="228"/>
      <c r="L1031" s="102"/>
      <c r="M1031" s="228"/>
    </row>
    <row r="1032" spans="1:13">
      <c r="A1032" s="203"/>
      <c r="C1032" s="145"/>
      <c r="D1032" s="228"/>
      <c r="E1032" s="99"/>
      <c r="F1032" s="17"/>
      <c r="G1032" s="17"/>
      <c r="I1032" s="264"/>
      <c r="J1032" s="771"/>
      <c r="K1032" s="228"/>
      <c r="L1032" s="102"/>
      <c r="M1032" s="228"/>
    </row>
    <row r="1033" spans="1:13">
      <c r="A1033" s="182">
        <f>A1028+1</f>
        <v>10</v>
      </c>
      <c r="B1033" s="140" t="s">
        <v>1299</v>
      </c>
      <c r="D1033" s="128"/>
      <c r="F1033" s="17"/>
      <c r="G1033" s="17"/>
      <c r="H1033" s="145"/>
      <c r="K1033" s="228"/>
      <c r="L1033" s="228"/>
      <c r="M1033" s="228"/>
    </row>
    <row r="1034" spans="1:13">
      <c r="A1034" s="203"/>
      <c r="B1034" s="210" t="s">
        <v>1271</v>
      </c>
      <c r="F1034" s="17" t="str">
        <f t="shared" ref="F1034:F1035" si="85">IF(D1034="","",ROUND(D1034*ROUND(E1034,2),2))</f>
        <v/>
      </c>
      <c r="G1034" s="17"/>
      <c r="H1034" s="145"/>
      <c r="K1034" s="228"/>
      <c r="L1034" s="228"/>
      <c r="M1034" s="228"/>
    </row>
    <row r="1035" spans="1:13" ht="24">
      <c r="A1035" s="203"/>
      <c r="B1035" s="210" t="s">
        <v>1272</v>
      </c>
      <c r="F1035" s="17" t="str">
        <f t="shared" si="85"/>
        <v/>
      </c>
      <c r="G1035" s="17"/>
      <c r="H1035" s="145"/>
      <c r="K1035" s="228"/>
      <c r="L1035" s="228"/>
      <c r="M1035" s="228"/>
    </row>
    <row r="1036" spans="1:13">
      <c r="A1036" s="203"/>
      <c r="B1036" s="210" t="s">
        <v>585</v>
      </c>
      <c r="F1036" s="17"/>
      <c r="G1036" s="17"/>
      <c r="H1036" s="145"/>
      <c r="K1036" s="228"/>
      <c r="L1036" s="228"/>
      <c r="M1036" s="228"/>
    </row>
    <row r="1037" spans="1:13">
      <c r="A1037" s="203"/>
      <c r="B1037" s="210" t="s">
        <v>589</v>
      </c>
      <c r="F1037" s="17" t="str">
        <f t="shared" ref="F1037:F1038" si="86">IF(D1037="","",ROUND(D1037*ROUND(E1037,2),2))</f>
        <v/>
      </c>
      <c r="G1037" s="17"/>
      <c r="H1037" s="145"/>
      <c r="K1037" s="228"/>
      <c r="L1037" s="228"/>
      <c r="M1037" s="228"/>
    </row>
    <row r="1038" spans="1:13">
      <c r="A1038" s="203"/>
      <c r="B1038" s="140" t="s">
        <v>1273</v>
      </c>
      <c r="C1038" s="124" t="s">
        <v>140</v>
      </c>
      <c r="D1038" s="125">
        <v>1</v>
      </c>
      <c r="F1038" s="17">
        <f t="shared" si="86"/>
        <v>0</v>
      </c>
      <c r="G1038" s="17"/>
      <c r="H1038" s="145"/>
      <c r="J1038" s="771"/>
      <c r="K1038" s="228"/>
      <c r="L1038" s="228"/>
      <c r="M1038" s="228"/>
    </row>
    <row r="1039" spans="1:13">
      <c r="A1039" s="203"/>
      <c r="C1039" s="145"/>
      <c r="D1039" s="228"/>
      <c r="E1039" s="99"/>
      <c r="F1039" s="17" t="str">
        <f t="shared" si="74"/>
        <v/>
      </c>
      <c r="G1039" s="17"/>
      <c r="I1039" s="264"/>
      <c r="K1039" s="128"/>
      <c r="L1039" s="128"/>
      <c r="M1039" s="228"/>
    </row>
    <row r="1040" spans="1:13">
      <c r="A1040" s="203"/>
      <c r="B1040" s="111" t="s">
        <v>611</v>
      </c>
      <c r="C1040" s="112"/>
      <c r="D1040" s="113"/>
      <c r="F1040" s="17" t="str">
        <f t="shared" si="74"/>
        <v/>
      </c>
      <c r="G1040" s="17"/>
      <c r="H1040" s="145"/>
      <c r="K1040" s="228"/>
      <c r="L1040" s="228"/>
      <c r="M1040" s="228"/>
    </row>
    <row r="1041" spans="1:13">
      <c r="A1041" s="203"/>
      <c r="B1041" s="111"/>
      <c r="C1041" s="112"/>
      <c r="D1041" s="113"/>
      <c r="F1041" s="17"/>
      <c r="G1041" s="17"/>
      <c r="H1041" s="145"/>
      <c r="K1041" s="228"/>
      <c r="L1041" s="228"/>
      <c r="M1041" s="228"/>
    </row>
    <row r="1042" spans="1:13" ht="36">
      <c r="A1042" s="203"/>
      <c r="B1042" s="248" t="s">
        <v>1518</v>
      </c>
      <c r="F1042" s="17" t="str">
        <f t="shared" ref="F1042" si="87">IF(D1042="","",ROUND(D1042*ROUND(E1042,2),2))</f>
        <v/>
      </c>
      <c r="G1042" s="17"/>
      <c r="I1042" s="264"/>
      <c r="J1042" s="771"/>
      <c r="K1042" s="228"/>
      <c r="L1042" s="102"/>
      <c r="M1042" s="228"/>
    </row>
    <row r="1043" spans="1:13" ht="36">
      <c r="A1043" s="203"/>
      <c r="B1043" s="248" t="s">
        <v>610</v>
      </c>
      <c r="F1043" s="17"/>
      <c r="G1043" s="17"/>
      <c r="I1043" s="264"/>
      <c r="J1043" s="771"/>
      <c r="K1043" s="228"/>
      <c r="L1043" s="102"/>
      <c r="M1043" s="228"/>
    </row>
    <row r="1044" spans="1:13" ht="24">
      <c r="A1044" s="203"/>
      <c r="B1044" s="248" t="s">
        <v>609</v>
      </c>
      <c r="F1044" s="17"/>
      <c r="G1044" s="17"/>
      <c r="I1044" s="264"/>
      <c r="J1044" s="771"/>
      <c r="K1044" s="228"/>
      <c r="L1044" s="102"/>
      <c r="M1044" s="228"/>
    </row>
    <row r="1045" spans="1:13" ht="24">
      <c r="A1045" s="203"/>
      <c r="B1045" s="134" t="s">
        <v>1254</v>
      </c>
      <c r="C1045" s="112"/>
      <c r="D1045" s="113"/>
      <c r="F1045" s="17"/>
      <c r="G1045" s="17"/>
      <c r="H1045" s="145"/>
      <c r="K1045" s="228"/>
      <c r="L1045" s="228"/>
      <c r="M1045" s="228"/>
    </row>
    <row r="1046" spans="1:13" ht="36">
      <c r="A1046" s="203"/>
      <c r="B1046" s="101" t="s">
        <v>194</v>
      </c>
      <c r="F1046" s="17" t="str">
        <f t="shared" ref="F1046:F1049" si="88">IF(D1046="","",ROUND(D1046*ROUND(E1046,2),2))</f>
        <v/>
      </c>
      <c r="G1046" s="17"/>
      <c r="I1046" s="264"/>
      <c r="J1046" s="771"/>
      <c r="K1046" s="228"/>
      <c r="L1046" s="102"/>
      <c r="M1046" s="228"/>
    </row>
    <row r="1047" spans="1:13" ht="48">
      <c r="A1047" s="203"/>
      <c r="B1047" s="248" t="s">
        <v>260</v>
      </c>
      <c r="F1047" s="17" t="str">
        <f t="shared" si="88"/>
        <v/>
      </c>
      <c r="G1047" s="17"/>
      <c r="I1047" s="264"/>
      <c r="J1047" s="771"/>
      <c r="K1047" s="228"/>
      <c r="L1047" s="102"/>
      <c r="M1047" s="228"/>
    </row>
    <row r="1048" spans="1:13" ht="36">
      <c r="A1048" s="203"/>
      <c r="B1048" s="248" t="s">
        <v>1674</v>
      </c>
      <c r="F1048" s="17"/>
      <c r="G1048" s="17"/>
      <c r="I1048" s="264"/>
      <c r="J1048" s="771"/>
      <c r="K1048" s="228"/>
      <c r="L1048" s="102"/>
      <c r="M1048" s="228"/>
    </row>
    <row r="1049" spans="1:13">
      <c r="A1049" s="203"/>
      <c r="B1049" s="248" t="s">
        <v>86</v>
      </c>
      <c r="F1049" s="17" t="str">
        <f t="shared" si="88"/>
        <v/>
      </c>
      <c r="G1049" s="17"/>
      <c r="I1049" s="264"/>
      <c r="J1049" s="771"/>
      <c r="K1049" s="228"/>
      <c r="L1049" s="102"/>
      <c r="M1049" s="228"/>
    </row>
    <row r="1050" spans="1:13" ht="24">
      <c r="A1050" s="203"/>
      <c r="B1050" s="248" t="s">
        <v>1795</v>
      </c>
      <c r="F1050" s="17"/>
      <c r="G1050" s="17"/>
      <c r="I1050" s="264"/>
      <c r="J1050" s="771"/>
      <c r="K1050" s="228"/>
      <c r="L1050" s="102"/>
      <c r="M1050" s="228"/>
    </row>
    <row r="1051" spans="1:13">
      <c r="A1051" s="203"/>
      <c r="B1051" s="248"/>
      <c r="F1051" s="17"/>
      <c r="G1051" s="17"/>
      <c r="I1051" s="264"/>
      <c r="J1051" s="771"/>
      <c r="K1051" s="228"/>
      <c r="L1051" s="102"/>
      <c r="M1051" s="228"/>
    </row>
    <row r="1052" spans="1:13">
      <c r="A1052" s="203"/>
      <c r="B1052" s="111"/>
      <c r="C1052" s="112"/>
      <c r="D1052" s="113"/>
      <c r="F1052" s="17" t="str">
        <f t="shared" ref="F1052:F1086" si="89">IF(D1052="","",ROUND(D1052*ROUND(E1052,2),2))</f>
        <v/>
      </c>
      <c r="G1052" s="17"/>
      <c r="H1052" s="145"/>
      <c r="K1052" s="228"/>
      <c r="L1052" s="228"/>
      <c r="M1052" s="228"/>
    </row>
    <row r="1053" spans="1:13" ht="13.5">
      <c r="A1053" s="182">
        <f>A1023+1</f>
        <v>9</v>
      </c>
      <c r="B1053" s="140" t="s">
        <v>1685</v>
      </c>
      <c r="D1053" s="228"/>
      <c r="F1053" s="17"/>
      <c r="G1053" s="17"/>
      <c r="H1053" s="145"/>
      <c r="K1053" s="228"/>
      <c r="L1053" s="228"/>
      <c r="M1053" s="228"/>
    </row>
    <row r="1054" spans="1:13">
      <c r="A1054" s="203"/>
      <c r="B1054" s="140" t="s">
        <v>590</v>
      </c>
      <c r="F1054" s="17" t="str">
        <f t="shared" si="89"/>
        <v/>
      </c>
      <c r="G1054" s="17"/>
      <c r="H1054" s="145"/>
      <c r="K1054" s="228"/>
      <c r="L1054" s="228"/>
      <c r="M1054" s="228"/>
    </row>
    <row r="1055" spans="1:13">
      <c r="A1055" s="203"/>
      <c r="B1055" s="210" t="s">
        <v>586</v>
      </c>
      <c r="F1055" s="17" t="str">
        <f t="shared" si="89"/>
        <v/>
      </c>
      <c r="G1055" s="17"/>
      <c r="H1055" s="145"/>
      <c r="K1055" s="228"/>
      <c r="L1055" s="228"/>
      <c r="M1055" s="228"/>
    </row>
    <row r="1056" spans="1:13">
      <c r="A1056" s="203"/>
      <c r="B1056" s="249" t="s">
        <v>1274</v>
      </c>
      <c r="F1056" s="17" t="str">
        <f t="shared" si="89"/>
        <v/>
      </c>
      <c r="G1056" s="17"/>
      <c r="H1056" s="145"/>
      <c r="K1056" s="228"/>
      <c r="L1056" s="228"/>
      <c r="M1056" s="228"/>
    </row>
    <row r="1057" spans="1:13">
      <c r="A1057" s="203"/>
      <c r="B1057" s="140" t="s">
        <v>1739</v>
      </c>
      <c r="C1057" s="124" t="s">
        <v>140</v>
      </c>
      <c r="D1057" s="125">
        <v>1</v>
      </c>
      <c r="F1057" s="17">
        <f t="shared" si="89"/>
        <v>0</v>
      </c>
      <c r="G1057" s="17"/>
      <c r="H1057" s="145"/>
      <c r="J1057" s="771"/>
      <c r="K1057" s="228"/>
      <c r="L1057" s="228"/>
      <c r="M1057" s="228"/>
    </row>
    <row r="1058" spans="1:13">
      <c r="A1058" s="203"/>
      <c r="F1058" s="17"/>
      <c r="G1058" s="17"/>
      <c r="H1058" s="145"/>
      <c r="J1058" s="771"/>
      <c r="K1058" s="228"/>
      <c r="L1058" s="228"/>
      <c r="M1058" s="228"/>
    </row>
    <row r="1059" spans="1:13" ht="13.5">
      <c r="A1059" s="182">
        <f>A1053+1</f>
        <v>10</v>
      </c>
      <c r="B1059" s="140" t="s">
        <v>1686</v>
      </c>
      <c r="F1059" s="17" t="str">
        <f t="shared" ref="F1059:F1061" si="90">IF(D1059="","",ROUND(D1059*ROUND(E1059,2),2))</f>
        <v/>
      </c>
      <c r="G1059" s="17"/>
      <c r="H1059" s="145"/>
      <c r="K1059" s="228"/>
      <c r="L1059" s="228"/>
      <c r="M1059" s="228"/>
    </row>
    <row r="1060" spans="1:13">
      <c r="A1060" s="203"/>
      <c r="B1060" s="140" t="s">
        <v>1276</v>
      </c>
      <c r="F1060" s="17" t="str">
        <f t="shared" si="90"/>
        <v/>
      </c>
      <c r="G1060" s="17"/>
      <c r="H1060" s="145"/>
      <c r="K1060" s="228"/>
      <c r="L1060" s="228"/>
      <c r="M1060" s="228"/>
    </row>
    <row r="1061" spans="1:13">
      <c r="A1061" s="203"/>
      <c r="B1061" s="210" t="s">
        <v>1277</v>
      </c>
      <c r="F1061" s="17" t="str">
        <f t="shared" si="90"/>
        <v/>
      </c>
      <c r="G1061" s="17"/>
      <c r="H1061" s="145"/>
      <c r="K1061" s="228"/>
      <c r="L1061" s="228"/>
      <c r="M1061" s="228"/>
    </row>
    <row r="1062" spans="1:13">
      <c r="A1062" s="203"/>
      <c r="B1062" s="210" t="s">
        <v>1087</v>
      </c>
      <c r="F1062" s="17"/>
      <c r="G1062" s="17"/>
      <c r="H1062" s="145"/>
      <c r="K1062" s="228"/>
      <c r="L1062" s="228"/>
      <c r="M1062" s="228"/>
    </row>
    <row r="1063" spans="1:13">
      <c r="A1063" s="203"/>
      <c r="B1063" s="140" t="s">
        <v>1278</v>
      </c>
      <c r="C1063" s="124" t="s">
        <v>140</v>
      </c>
      <c r="D1063" s="125">
        <v>1</v>
      </c>
      <c r="F1063" s="17">
        <f t="shared" ref="F1063" si="91">IF(D1063="","",ROUND(D1063*ROUND(E1063,2),2))</f>
        <v>0</v>
      </c>
      <c r="G1063" s="17"/>
      <c r="H1063" s="145"/>
      <c r="J1063" s="771"/>
      <c r="K1063" s="228"/>
      <c r="L1063" s="228"/>
      <c r="M1063" s="228"/>
    </row>
    <row r="1064" spans="1:13">
      <c r="A1064" s="203"/>
      <c r="F1064" s="17"/>
      <c r="G1064" s="17"/>
      <c r="H1064" s="145"/>
      <c r="J1064" s="771"/>
      <c r="K1064" s="228"/>
      <c r="L1064" s="228"/>
      <c r="M1064" s="228"/>
    </row>
    <row r="1065" spans="1:13" ht="13.5">
      <c r="A1065" s="182">
        <f>A1059+1</f>
        <v>11</v>
      </c>
      <c r="B1065" s="140" t="s">
        <v>1687</v>
      </c>
      <c r="F1065" s="17" t="str">
        <f t="shared" ref="F1065:F1070" si="92">IF(D1065="","",ROUND(D1065*ROUND(E1065,2),2))</f>
        <v/>
      </c>
      <c r="G1065" s="17"/>
      <c r="H1065" s="145"/>
      <c r="K1065" s="228"/>
      <c r="L1065" s="228"/>
      <c r="M1065" s="228"/>
    </row>
    <row r="1066" spans="1:13">
      <c r="A1066" s="203"/>
      <c r="B1066" s="140" t="s">
        <v>590</v>
      </c>
      <c r="F1066" s="17" t="str">
        <f t="shared" si="92"/>
        <v/>
      </c>
      <c r="G1066" s="17"/>
      <c r="H1066" s="145"/>
      <c r="K1066" s="228"/>
      <c r="L1066" s="228"/>
      <c r="M1066" s="228"/>
    </row>
    <row r="1067" spans="1:13">
      <c r="A1067" s="203"/>
      <c r="B1067" s="210" t="s">
        <v>1796</v>
      </c>
      <c r="F1067" s="17" t="str">
        <f t="shared" si="92"/>
        <v/>
      </c>
      <c r="G1067" s="17"/>
      <c r="H1067" s="145"/>
      <c r="K1067" s="228"/>
      <c r="L1067" s="228"/>
      <c r="M1067" s="228"/>
    </row>
    <row r="1068" spans="1:13">
      <c r="A1068" s="203"/>
      <c r="B1068" s="210" t="s">
        <v>1257</v>
      </c>
      <c r="F1068" s="17" t="str">
        <f t="shared" si="92"/>
        <v/>
      </c>
      <c r="G1068" s="17"/>
      <c r="H1068" s="145"/>
      <c r="K1068" s="228"/>
      <c r="L1068" s="228"/>
      <c r="M1068" s="228"/>
    </row>
    <row r="1069" spans="1:13">
      <c r="A1069" s="203"/>
      <c r="B1069" s="210" t="s">
        <v>1275</v>
      </c>
      <c r="F1069" s="17"/>
      <c r="G1069" s="17"/>
      <c r="H1069" s="145"/>
      <c r="K1069" s="228"/>
      <c r="L1069" s="228"/>
      <c r="M1069" s="228"/>
    </row>
    <row r="1070" spans="1:13">
      <c r="A1070" s="203"/>
      <c r="B1070" s="140" t="s">
        <v>1284</v>
      </c>
      <c r="C1070" s="124" t="s">
        <v>140</v>
      </c>
      <c r="D1070" s="125">
        <v>2</v>
      </c>
      <c r="F1070" s="17">
        <f t="shared" si="92"/>
        <v>0</v>
      </c>
      <c r="G1070" s="17"/>
      <c r="H1070" s="145"/>
      <c r="J1070" s="771"/>
      <c r="K1070" s="228"/>
      <c r="L1070" s="228"/>
      <c r="M1070" s="228"/>
    </row>
    <row r="1071" spans="1:13">
      <c r="A1071" s="203"/>
      <c r="F1071" s="17"/>
      <c r="G1071" s="17"/>
      <c r="H1071" s="145"/>
      <c r="J1071" s="771"/>
      <c r="K1071" s="228"/>
      <c r="L1071" s="228"/>
      <c r="M1071" s="228"/>
    </row>
    <row r="1072" spans="1:13" ht="13.5">
      <c r="A1072" s="182">
        <f>A1065+1</f>
        <v>12</v>
      </c>
      <c r="B1072" s="140" t="s">
        <v>1688</v>
      </c>
      <c r="F1072" s="17" t="str">
        <f t="shared" ref="F1072:F1074" si="93">IF(D1072="","",ROUND(D1072*ROUND(E1072,2),2))</f>
        <v/>
      </c>
      <c r="G1072" s="17"/>
      <c r="H1072" s="145"/>
      <c r="K1072" s="228"/>
      <c r="L1072" s="228"/>
      <c r="M1072" s="228"/>
    </row>
    <row r="1073" spans="1:13">
      <c r="A1073" s="203"/>
      <c r="B1073" s="140" t="s">
        <v>590</v>
      </c>
      <c r="F1073" s="17" t="str">
        <f t="shared" si="93"/>
        <v/>
      </c>
      <c r="G1073" s="17"/>
      <c r="H1073" s="145"/>
      <c r="K1073" s="228"/>
      <c r="L1073" s="228"/>
      <c r="M1073" s="228"/>
    </row>
    <row r="1074" spans="1:13">
      <c r="A1074" s="203"/>
      <c r="B1074" s="210" t="s">
        <v>1797</v>
      </c>
      <c r="F1074" s="17" t="str">
        <f t="shared" si="93"/>
        <v/>
      </c>
      <c r="G1074" s="17"/>
      <c r="H1074" s="145"/>
      <c r="K1074" s="228"/>
      <c r="L1074" s="228"/>
      <c r="M1074" s="228"/>
    </row>
    <row r="1075" spans="1:13">
      <c r="A1075" s="203"/>
      <c r="B1075" s="210" t="s">
        <v>1257</v>
      </c>
      <c r="F1075" s="17" t="str">
        <f t="shared" ref="F1075:F1076" si="94">IF(D1075="","",ROUND(D1075*ROUND(E1075,2),2))</f>
        <v/>
      </c>
      <c r="G1075" s="17"/>
      <c r="H1075" s="145"/>
      <c r="K1075" s="228"/>
      <c r="L1075" s="228"/>
      <c r="M1075" s="228"/>
    </row>
    <row r="1076" spans="1:13">
      <c r="A1076" s="203"/>
      <c r="B1076" s="140" t="s">
        <v>1258</v>
      </c>
      <c r="C1076" s="124" t="s">
        <v>140</v>
      </c>
      <c r="D1076" s="125">
        <v>2</v>
      </c>
      <c r="F1076" s="17">
        <f t="shared" si="94"/>
        <v>0</v>
      </c>
      <c r="G1076" s="17"/>
      <c r="H1076" s="145"/>
      <c r="J1076" s="771"/>
      <c r="K1076" s="228"/>
      <c r="L1076" s="228"/>
      <c r="M1076" s="228"/>
    </row>
    <row r="1077" spans="1:13">
      <c r="A1077" s="203"/>
      <c r="F1077" s="17"/>
      <c r="G1077" s="17"/>
      <c r="H1077" s="145"/>
      <c r="J1077" s="771"/>
      <c r="K1077" s="228"/>
      <c r="L1077" s="228"/>
      <c r="M1077" s="228"/>
    </row>
    <row r="1078" spans="1:13" ht="13.5">
      <c r="A1078" s="182">
        <f>A1072+1</f>
        <v>13</v>
      </c>
      <c r="B1078" s="140" t="s">
        <v>1740</v>
      </c>
      <c r="F1078" s="17" t="str">
        <f t="shared" ref="F1078:F1080" si="95">IF(D1078="","",ROUND(D1078*ROUND(E1078,2),2))</f>
        <v/>
      </c>
      <c r="G1078" s="17"/>
      <c r="H1078" s="145"/>
      <c r="K1078" s="228"/>
      <c r="L1078" s="228"/>
      <c r="M1078" s="228"/>
    </row>
    <row r="1079" spans="1:13">
      <c r="A1079" s="203"/>
      <c r="B1079" s="140" t="s">
        <v>1276</v>
      </c>
      <c r="F1079" s="17" t="str">
        <f t="shared" si="95"/>
        <v/>
      </c>
      <c r="G1079" s="17"/>
      <c r="H1079" s="145"/>
      <c r="K1079" s="228"/>
      <c r="L1079" s="228"/>
      <c r="M1079" s="228"/>
    </row>
    <row r="1080" spans="1:13">
      <c r="A1080" s="203"/>
      <c r="B1080" s="210" t="s">
        <v>1285</v>
      </c>
      <c r="F1080" s="17" t="str">
        <f t="shared" si="95"/>
        <v/>
      </c>
      <c r="G1080" s="17"/>
      <c r="H1080" s="145"/>
      <c r="K1080" s="228"/>
      <c r="L1080" s="228"/>
      <c r="M1080" s="228"/>
    </row>
    <row r="1081" spans="1:13">
      <c r="A1081" s="203"/>
      <c r="B1081" s="210" t="s">
        <v>1085</v>
      </c>
      <c r="F1081" s="17"/>
      <c r="G1081" s="17"/>
      <c r="H1081" s="145"/>
      <c r="K1081" s="228"/>
      <c r="L1081" s="228"/>
      <c r="M1081" s="228"/>
    </row>
    <row r="1082" spans="1:13">
      <c r="A1082" s="203"/>
      <c r="B1082" s="140" t="s">
        <v>1279</v>
      </c>
      <c r="C1082" s="124" t="s">
        <v>140</v>
      </c>
      <c r="D1082" s="125">
        <v>2</v>
      </c>
      <c r="F1082" s="17">
        <f t="shared" ref="F1082" si="96">IF(D1082="","",ROUND(D1082*ROUND(E1082,2),2))</f>
        <v>0</v>
      </c>
      <c r="G1082" s="17"/>
      <c r="H1082" s="145"/>
      <c r="J1082" s="771"/>
      <c r="K1082" s="228"/>
      <c r="L1082" s="228"/>
      <c r="M1082" s="228"/>
    </row>
    <row r="1083" spans="1:13">
      <c r="A1083" s="174"/>
      <c r="F1083" s="17" t="str">
        <f t="shared" si="89"/>
        <v/>
      </c>
      <c r="G1083" s="17"/>
      <c r="H1083" s="145"/>
      <c r="K1083" s="228"/>
      <c r="L1083" s="228"/>
      <c r="M1083" s="228"/>
    </row>
    <row r="1084" spans="1:13" ht="36">
      <c r="A1084" s="182">
        <f>A1078+1</f>
        <v>14</v>
      </c>
      <c r="B1084" s="140" t="s">
        <v>325</v>
      </c>
      <c r="F1084" s="17" t="str">
        <f t="shared" si="89"/>
        <v/>
      </c>
      <c r="G1084" s="17"/>
      <c r="H1084" s="145"/>
      <c r="K1084" s="228"/>
      <c r="L1084" s="228"/>
      <c r="M1084" s="228"/>
    </row>
    <row r="1085" spans="1:13" ht="96">
      <c r="A1085" s="174"/>
      <c r="B1085" s="140" t="s">
        <v>326</v>
      </c>
      <c r="F1085" s="17" t="str">
        <f t="shared" si="89"/>
        <v/>
      </c>
      <c r="G1085" s="17"/>
      <c r="H1085" s="145"/>
      <c r="K1085" s="228"/>
      <c r="L1085" s="228"/>
      <c r="M1085" s="228"/>
    </row>
    <row r="1086" spans="1:13" ht="24">
      <c r="A1086" s="174"/>
      <c r="B1086" s="140" t="s">
        <v>329</v>
      </c>
      <c r="C1086" s="124" t="s">
        <v>90</v>
      </c>
      <c r="D1086" s="125">
        <v>1</v>
      </c>
      <c r="F1086" s="17">
        <f t="shared" si="89"/>
        <v>0</v>
      </c>
      <c r="G1086" s="17"/>
      <c r="H1086" s="145"/>
      <c r="K1086" s="228"/>
      <c r="L1086" s="228"/>
      <c r="M1086" s="228"/>
    </row>
    <row r="1087" spans="1:13">
      <c r="A1087" s="174"/>
      <c r="F1087" s="17" t="str">
        <f t="shared" ref="F1087:F1090" si="97">IF(D1087="","",ROUND(D1087*ROUND(E1087,2),2))</f>
        <v/>
      </c>
      <c r="G1087" s="17"/>
      <c r="H1087" s="145"/>
      <c r="K1087" s="228"/>
      <c r="L1087" s="228"/>
      <c r="M1087" s="228"/>
    </row>
    <row r="1088" spans="1:13" ht="36">
      <c r="A1088" s="182">
        <f>A1084+1</f>
        <v>15</v>
      </c>
      <c r="B1088" s="140" t="s">
        <v>327</v>
      </c>
      <c r="F1088" s="17" t="str">
        <f t="shared" si="97"/>
        <v/>
      </c>
      <c r="G1088" s="17"/>
      <c r="H1088" s="145"/>
      <c r="K1088" s="228"/>
      <c r="L1088" s="228"/>
      <c r="M1088" s="228"/>
    </row>
    <row r="1089" spans="1:13" ht="96">
      <c r="A1089" s="174"/>
      <c r="B1089" s="140" t="s">
        <v>328</v>
      </c>
      <c r="F1089" s="17" t="str">
        <f t="shared" si="97"/>
        <v/>
      </c>
      <c r="G1089" s="17"/>
      <c r="H1089" s="145"/>
      <c r="K1089" s="228"/>
      <c r="L1089" s="228"/>
      <c r="M1089" s="228"/>
    </row>
    <row r="1090" spans="1:13" ht="24">
      <c r="A1090" s="174"/>
      <c r="B1090" s="140" t="s">
        <v>329</v>
      </c>
      <c r="C1090" s="124" t="s">
        <v>90</v>
      </c>
      <c r="D1090" s="125">
        <v>1</v>
      </c>
      <c r="F1090" s="17">
        <f t="shared" si="97"/>
        <v>0</v>
      </c>
      <c r="G1090" s="17"/>
      <c r="H1090" s="145"/>
      <c r="K1090" s="228"/>
      <c r="L1090" s="228"/>
      <c r="M1090" s="228"/>
    </row>
    <row r="1091" spans="1:13">
      <c r="A1091" s="203"/>
      <c r="B1091" s="248"/>
      <c r="C1091" s="112"/>
      <c r="D1091" s="114"/>
    </row>
    <row r="1092" spans="1:13">
      <c r="A1092" s="246" t="str">
        <f>A943</f>
        <v>4.0</v>
      </c>
      <c r="B1092" s="180" t="str">
        <f>B943&amp;" UKUPNO:"</f>
        <v>VANJSKA STOLARIJA UKUPNO:</v>
      </c>
      <c r="C1092" s="171"/>
      <c r="D1092" s="172"/>
      <c r="E1092" s="24"/>
      <c r="F1092" s="172">
        <f>SUM(F965:F1091)</f>
        <v>0</v>
      </c>
      <c r="G1092" s="137"/>
    </row>
    <row r="1094" spans="1:13">
      <c r="A1094" s="250" t="s">
        <v>255</v>
      </c>
      <c r="B1094" s="148" t="s">
        <v>24</v>
      </c>
      <c r="C1094" s="149"/>
      <c r="D1094" s="150"/>
      <c r="E1094" s="25"/>
      <c r="F1094" s="150"/>
    </row>
    <row r="1095" spans="1:13">
      <c r="A1095" s="251"/>
    </row>
    <row r="1096" spans="1:13">
      <c r="A1096" s="251"/>
      <c r="B1096" s="130" t="s">
        <v>89</v>
      </c>
      <c r="F1096" s="17"/>
      <c r="G1096" s="17"/>
    </row>
    <row r="1097" spans="1:13">
      <c r="A1097" s="251"/>
      <c r="B1097" s="134" t="s">
        <v>142</v>
      </c>
      <c r="F1097" s="17"/>
      <c r="G1097" s="17"/>
    </row>
    <row r="1098" spans="1:13" ht="36">
      <c r="A1098" s="251"/>
      <c r="B1098" s="134" t="s">
        <v>599</v>
      </c>
      <c r="F1098" s="17"/>
      <c r="G1098" s="17"/>
    </row>
    <row r="1099" spans="1:13" ht="72">
      <c r="A1099" s="251"/>
      <c r="B1099" s="134" t="s">
        <v>143</v>
      </c>
      <c r="F1099" s="17" t="str">
        <f t="shared" ref="F1099:F1120" si="98">IF(D1099="","",ROUND(D1099*ROUND(E1099,2),2))</f>
        <v/>
      </c>
      <c r="G1099" s="17"/>
    </row>
    <row r="1100" spans="1:13">
      <c r="A1100" s="251"/>
      <c r="B1100" s="134" t="s">
        <v>332</v>
      </c>
      <c r="F1100" s="17" t="str">
        <f t="shared" si="98"/>
        <v/>
      </c>
      <c r="G1100" s="17"/>
    </row>
    <row r="1101" spans="1:13" ht="36">
      <c r="A1101" s="251"/>
      <c r="B1101" s="252" t="s">
        <v>595</v>
      </c>
      <c r="F1101" s="17" t="str">
        <f t="shared" si="98"/>
        <v/>
      </c>
      <c r="G1101" s="17"/>
    </row>
    <row r="1102" spans="1:13" ht="48">
      <c r="A1102" s="251"/>
      <c r="B1102" s="252" t="s">
        <v>1144</v>
      </c>
      <c r="F1102" s="17" t="str">
        <f t="shared" si="98"/>
        <v/>
      </c>
      <c r="G1102" s="17"/>
      <c r="H1102" s="253"/>
    </row>
    <row r="1103" spans="1:13" ht="24">
      <c r="A1103" s="251"/>
      <c r="B1103" s="252" t="s">
        <v>596</v>
      </c>
      <c r="F1103" s="17" t="str">
        <f t="shared" si="98"/>
        <v/>
      </c>
      <c r="G1103" s="17"/>
    </row>
    <row r="1104" spans="1:13">
      <c r="A1104" s="251"/>
      <c r="B1104" s="252" t="s">
        <v>597</v>
      </c>
      <c r="F1104" s="17"/>
      <c r="G1104" s="17"/>
    </row>
    <row r="1105" spans="1:10" ht="36">
      <c r="A1105" s="251"/>
      <c r="B1105" s="252" t="s">
        <v>87</v>
      </c>
      <c r="F1105" s="17" t="str">
        <f t="shared" si="98"/>
        <v/>
      </c>
      <c r="G1105" s="17"/>
    </row>
    <row r="1106" spans="1:10" ht="36">
      <c r="A1106" s="251"/>
      <c r="B1106" s="140" t="s">
        <v>224</v>
      </c>
      <c r="F1106" s="17" t="str">
        <f t="shared" si="98"/>
        <v/>
      </c>
      <c r="G1106" s="17"/>
    </row>
    <row r="1107" spans="1:10" ht="24">
      <c r="A1107" s="251"/>
      <c r="B1107" s="134" t="s">
        <v>144</v>
      </c>
      <c r="F1107" s="17" t="str">
        <f t="shared" si="98"/>
        <v/>
      </c>
      <c r="G1107" s="17"/>
    </row>
    <row r="1108" spans="1:10">
      <c r="A1108" s="251"/>
      <c r="B1108" s="134" t="s">
        <v>145</v>
      </c>
      <c r="F1108" s="17" t="str">
        <f t="shared" si="98"/>
        <v/>
      </c>
      <c r="G1108" s="17"/>
    </row>
    <row r="1109" spans="1:10" ht="36">
      <c r="A1109" s="251"/>
      <c r="B1109" s="134" t="s">
        <v>146</v>
      </c>
      <c r="F1109" s="17" t="str">
        <f t="shared" si="98"/>
        <v/>
      </c>
      <c r="G1109" s="17"/>
      <c r="J1109" s="771"/>
    </row>
    <row r="1110" spans="1:10">
      <c r="A1110" s="251"/>
      <c r="B1110" s="134"/>
      <c r="F1110" s="17"/>
      <c r="G1110" s="17"/>
    </row>
    <row r="1111" spans="1:10">
      <c r="A1111" s="220">
        <f>A1107+1</f>
        <v>1</v>
      </c>
      <c r="B1111" s="134" t="s">
        <v>1244</v>
      </c>
      <c r="F1111" s="17" t="str">
        <f t="shared" si="98"/>
        <v/>
      </c>
      <c r="G1111" s="17"/>
      <c r="J1111" s="771"/>
    </row>
    <row r="1112" spans="1:10">
      <c r="A1112" s="220"/>
      <c r="B1112" s="134" t="s">
        <v>587</v>
      </c>
      <c r="F1112" s="17"/>
      <c r="G1112" s="17"/>
      <c r="J1112" s="771"/>
    </row>
    <row r="1113" spans="1:10">
      <c r="A1113" s="220"/>
      <c r="B1113" s="252" t="s">
        <v>248</v>
      </c>
      <c r="C1113" s="124" t="s">
        <v>35</v>
      </c>
      <c r="D1113" s="125">
        <v>8</v>
      </c>
      <c r="F1113" s="17">
        <f t="shared" si="98"/>
        <v>0</v>
      </c>
      <c r="G1113" s="17"/>
      <c r="I1113" s="264"/>
      <c r="J1113" s="771"/>
    </row>
    <row r="1114" spans="1:10">
      <c r="A1114" s="220"/>
      <c r="B1114" s="252"/>
      <c r="F1114" s="17" t="str">
        <f t="shared" si="98"/>
        <v/>
      </c>
      <c r="G1114" s="17"/>
      <c r="J1114" s="771"/>
    </row>
    <row r="1115" spans="1:10">
      <c r="A1115" s="220">
        <f>A1111+1</f>
        <v>2</v>
      </c>
      <c r="B1115" s="134" t="s">
        <v>1245</v>
      </c>
      <c r="F1115" s="17" t="str">
        <f t="shared" si="98"/>
        <v/>
      </c>
      <c r="G1115" s="17"/>
      <c r="J1115" s="771"/>
    </row>
    <row r="1116" spans="1:10">
      <c r="A1116" s="220"/>
      <c r="B1116" s="252" t="s">
        <v>248</v>
      </c>
      <c r="C1116" s="124" t="s">
        <v>35</v>
      </c>
      <c r="D1116" s="125">
        <v>5</v>
      </c>
      <c r="F1116" s="17">
        <f t="shared" si="98"/>
        <v>0</v>
      </c>
      <c r="G1116" s="17"/>
      <c r="I1116" s="264"/>
      <c r="J1116" s="771"/>
    </row>
    <row r="1117" spans="1:10">
      <c r="A1117" s="220"/>
      <c r="B1117" s="252"/>
      <c r="F1117" s="17" t="str">
        <f t="shared" si="98"/>
        <v/>
      </c>
      <c r="G1117" s="17"/>
      <c r="J1117" s="771"/>
    </row>
    <row r="1118" spans="1:10">
      <c r="A1118" s="220">
        <f>A1115+1</f>
        <v>3</v>
      </c>
      <c r="B1118" s="134" t="s">
        <v>1246</v>
      </c>
      <c r="F1118" s="17" t="str">
        <f t="shared" si="98"/>
        <v/>
      </c>
      <c r="G1118" s="17"/>
      <c r="H1118" s="254"/>
      <c r="J1118" s="771"/>
    </row>
    <row r="1119" spans="1:10">
      <c r="A1119" s="220"/>
      <c r="B1119" s="134" t="s">
        <v>1247</v>
      </c>
      <c r="F1119" s="17"/>
      <c r="G1119" s="17"/>
      <c r="H1119" s="254"/>
      <c r="J1119" s="771"/>
    </row>
    <row r="1120" spans="1:10" ht="36">
      <c r="A1120" s="220"/>
      <c r="B1120" s="252" t="s">
        <v>1798</v>
      </c>
      <c r="C1120" s="124" t="s">
        <v>35</v>
      </c>
      <c r="D1120" s="125">
        <v>1</v>
      </c>
      <c r="F1120" s="17">
        <f t="shared" si="98"/>
        <v>0</v>
      </c>
      <c r="G1120" s="17"/>
      <c r="J1120" s="771"/>
    </row>
    <row r="1121" spans="1:10">
      <c r="A1121" s="220"/>
      <c r="B1121" s="252"/>
      <c r="F1121" s="17" t="str">
        <f t="shared" ref="F1121:F1144" si="99">IF(D1121="","",ROUND(D1121*ROUND(E1121,2),2))</f>
        <v/>
      </c>
      <c r="G1121" s="17"/>
      <c r="J1121" s="771"/>
    </row>
    <row r="1122" spans="1:10">
      <c r="A1122" s="220"/>
      <c r="B1122" s="255" t="s">
        <v>264</v>
      </c>
      <c r="F1122" s="17" t="str">
        <f t="shared" si="99"/>
        <v/>
      </c>
      <c r="G1122" s="17"/>
      <c r="J1122" s="771"/>
    </row>
    <row r="1123" spans="1:10">
      <c r="A1123" s="220"/>
      <c r="B1123" s="252"/>
      <c r="F1123" s="17" t="str">
        <f t="shared" si="99"/>
        <v/>
      </c>
      <c r="G1123" s="17"/>
      <c r="J1123" s="771"/>
    </row>
    <row r="1124" spans="1:10">
      <c r="A1124" s="220"/>
      <c r="B1124" s="134" t="s">
        <v>142</v>
      </c>
      <c r="F1124" s="17" t="str">
        <f t="shared" si="99"/>
        <v/>
      </c>
      <c r="G1124" s="17"/>
    </row>
    <row r="1125" spans="1:10" ht="24">
      <c r="A1125" s="220"/>
      <c r="B1125" s="134" t="s">
        <v>261</v>
      </c>
      <c r="F1125" s="17" t="str">
        <f t="shared" si="99"/>
        <v/>
      </c>
      <c r="G1125" s="17"/>
    </row>
    <row r="1126" spans="1:10" ht="24">
      <c r="A1126" s="220"/>
      <c r="B1126" s="256" t="s">
        <v>265</v>
      </c>
      <c r="F1126" s="17" t="str">
        <f t="shared" si="99"/>
        <v/>
      </c>
      <c r="G1126" s="17"/>
      <c r="J1126" s="771"/>
    </row>
    <row r="1127" spans="1:10">
      <c r="A1127" s="220"/>
      <c r="B1127" s="256" t="s">
        <v>600</v>
      </c>
      <c r="F1127" s="17" t="str">
        <f t="shared" si="99"/>
        <v/>
      </c>
      <c r="G1127" s="17"/>
      <c r="J1127" s="771"/>
    </row>
    <row r="1128" spans="1:10">
      <c r="A1128" s="220"/>
      <c r="B1128" s="256" t="s">
        <v>262</v>
      </c>
      <c r="F1128" s="17" t="str">
        <f t="shared" si="99"/>
        <v/>
      </c>
      <c r="G1128" s="17"/>
      <c r="J1128" s="771"/>
    </row>
    <row r="1129" spans="1:10">
      <c r="A1129" s="220"/>
      <c r="B1129" s="256" t="s">
        <v>601</v>
      </c>
      <c r="F1129" s="17" t="str">
        <f t="shared" si="99"/>
        <v/>
      </c>
      <c r="G1129" s="17"/>
      <c r="J1129" s="771"/>
    </row>
    <row r="1130" spans="1:10" ht="24">
      <c r="A1130" s="220"/>
      <c r="B1130" s="256" t="s">
        <v>602</v>
      </c>
      <c r="F1130" s="17"/>
      <c r="G1130" s="17"/>
      <c r="J1130" s="771"/>
    </row>
    <row r="1131" spans="1:10" ht="48">
      <c r="A1131" s="220"/>
      <c r="B1131" s="101" t="s">
        <v>1083</v>
      </c>
      <c r="F1131" s="17" t="str">
        <f t="shared" si="99"/>
        <v/>
      </c>
      <c r="G1131" s="17"/>
      <c r="H1131" s="253"/>
      <c r="J1131" s="771"/>
    </row>
    <row r="1132" spans="1:10" ht="48">
      <c r="A1132" s="220"/>
      <c r="B1132" s="256" t="s">
        <v>56</v>
      </c>
      <c r="F1132" s="17" t="str">
        <f t="shared" si="99"/>
        <v/>
      </c>
      <c r="G1132" s="17"/>
      <c r="J1132" s="771"/>
    </row>
    <row r="1133" spans="1:10" ht="48">
      <c r="A1133" s="220"/>
      <c r="B1133" s="256" t="s">
        <v>263</v>
      </c>
      <c r="F1133" s="17" t="str">
        <f t="shared" si="99"/>
        <v/>
      </c>
      <c r="G1133" s="17"/>
      <c r="J1133" s="771"/>
    </row>
    <row r="1134" spans="1:10">
      <c r="A1134" s="220"/>
      <c r="B1134" s="256"/>
      <c r="F1134" s="17" t="str">
        <f t="shared" si="99"/>
        <v/>
      </c>
      <c r="G1134" s="17"/>
      <c r="J1134" s="771"/>
    </row>
    <row r="1135" spans="1:10" ht="13.5">
      <c r="A1135" s="220">
        <f>A1118+1</f>
        <v>4</v>
      </c>
      <c r="B1135" s="140" t="s">
        <v>1675</v>
      </c>
      <c r="F1135" s="17" t="str">
        <f t="shared" si="99"/>
        <v/>
      </c>
      <c r="G1135" s="17"/>
    </row>
    <row r="1136" spans="1:10">
      <c r="A1136" s="220"/>
      <c r="B1136" s="140" t="s">
        <v>1248</v>
      </c>
      <c r="F1136" s="17" t="str">
        <f t="shared" si="99"/>
        <v/>
      </c>
      <c r="G1136" s="17"/>
      <c r="J1136" s="771"/>
    </row>
    <row r="1137" spans="1:10">
      <c r="A1137" s="220"/>
      <c r="B1137" s="140" t="s">
        <v>1088</v>
      </c>
      <c r="F1137" s="17"/>
      <c r="G1137" s="17"/>
      <c r="H1137" s="206"/>
      <c r="J1137" s="771"/>
    </row>
    <row r="1138" spans="1:10">
      <c r="A1138" s="220"/>
      <c r="B1138" s="140" t="s">
        <v>585</v>
      </c>
      <c r="F1138" s="17"/>
      <c r="G1138" s="17"/>
      <c r="H1138" s="206"/>
      <c r="J1138" s="771"/>
    </row>
    <row r="1139" spans="1:10">
      <c r="A1139" s="220"/>
      <c r="B1139" s="140" t="s">
        <v>1279</v>
      </c>
      <c r="C1139" s="124" t="s">
        <v>35</v>
      </c>
      <c r="D1139" s="125">
        <v>4</v>
      </c>
      <c r="F1139" s="17">
        <f t="shared" si="99"/>
        <v>0</v>
      </c>
      <c r="G1139" s="17"/>
      <c r="H1139" s="206"/>
      <c r="J1139" s="771"/>
    </row>
    <row r="1140" spans="1:10">
      <c r="A1140" s="220"/>
      <c r="F1140" s="17" t="str">
        <f t="shared" ref="F1140" si="100">IF(D1140="","",ROUND(D1140*ROUND(E1140,2),2))</f>
        <v/>
      </c>
      <c r="G1140" s="17"/>
      <c r="H1140" s="206"/>
      <c r="J1140" s="771"/>
    </row>
    <row r="1141" spans="1:10" ht="13.5">
      <c r="A1141" s="220">
        <f>A1135+1</f>
        <v>5</v>
      </c>
      <c r="B1141" s="140" t="s">
        <v>1676</v>
      </c>
      <c r="F1141" s="17" t="str">
        <f t="shared" si="99"/>
        <v/>
      </c>
      <c r="G1141" s="17"/>
      <c r="H1141" s="206"/>
      <c r="J1141" s="771"/>
    </row>
    <row r="1142" spans="1:10">
      <c r="A1142" s="220"/>
      <c r="B1142" s="140" t="s">
        <v>1286</v>
      </c>
      <c r="F1142" s="17" t="str">
        <f t="shared" si="99"/>
        <v/>
      </c>
      <c r="G1142" s="17"/>
      <c r="H1142" s="206"/>
      <c r="J1142" s="771"/>
    </row>
    <row r="1143" spans="1:10">
      <c r="A1143" s="220"/>
      <c r="B1143" s="140" t="s">
        <v>1088</v>
      </c>
      <c r="F1143" s="17"/>
      <c r="G1143" s="17"/>
      <c r="H1143" s="206"/>
      <c r="J1143" s="771"/>
    </row>
    <row r="1144" spans="1:10">
      <c r="A1144" s="220"/>
      <c r="B1144" s="140" t="s">
        <v>1297</v>
      </c>
      <c r="C1144" s="124" t="s">
        <v>35</v>
      </c>
      <c r="D1144" s="125">
        <v>1</v>
      </c>
      <c r="F1144" s="17">
        <f t="shared" si="99"/>
        <v>0</v>
      </c>
      <c r="G1144" s="17"/>
      <c r="H1144" s="206"/>
      <c r="J1144" s="771"/>
    </row>
    <row r="1145" spans="1:10">
      <c r="A1145" s="220"/>
      <c r="H1145" s="206"/>
    </row>
    <row r="1146" spans="1:10">
      <c r="A1146" s="250" t="str">
        <f>A1094</f>
        <v>5.0</v>
      </c>
      <c r="B1146" s="180" t="str">
        <f>B1094&amp;" UKUPNO:"</f>
        <v>UNUTARNJA STOLARIJA UKUPNO:</v>
      </c>
      <c r="C1146" s="171"/>
      <c r="D1146" s="172"/>
      <c r="E1146" s="25"/>
      <c r="F1146" s="172">
        <f>SUM(F1099:F1145)</f>
        <v>0</v>
      </c>
      <c r="G1146" s="137"/>
      <c r="H1146" s="206"/>
    </row>
    <row r="1147" spans="1:10">
      <c r="H1147" s="206"/>
    </row>
    <row r="1148" spans="1:10">
      <c r="A1148" s="257" t="s">
        <v>256</v>
      </c>
      <c r="B1148" s="148" t="s">
        <v>26</v>
      </c>
      <c r="C1148" s="149"/>
      <c r="D1148" s="150"/>
      <c r="E1148" s="25"/>
      <c r="F1148" s="150"/>
      <c r="H1148" s="206"/>
    </row>
    <row r="1149" spans="1:10">
      <c r="A1149" s="258"/>
      <c r="H1149" s="206"/>
    </row>
    <row r="1150" spans="1:10" ht="36">
      <c r="A1150" s="259"/>
      <c r="B1150" s="140" t="s">
        <v>225</v>
      </c>
      <c r="H1150" s="206"/>
    </row>
    <row r="1151" spans="1:10" ht="24">
      <c r="A1151" s="259"/>
      <c r="B1151" s="140" t="s">
        <v>226</v>
      </c>
    </row>
    <row r="1152" spans="1:10" ht="24">
      <c r="A1152" s="259"/>
      <c r="B1152" s="140" t="s">
        <v>1742</v>
      </c>
    </row>
    <row r="1153" spans="1:12">
      <c r="A1153" s="259"/>
      <c r="B1153" s="140" t="s">
        <v>1077</v>
      </c>
      <c r="H1153" s="260"/>
      <c r="J1153" s="771"/>
      <c r="K1153" s="228"/>
      <c r="L1153" s="228"/>
    </row>
    <row r="1154" spans="1:12">
      <c r="A1154" s="259"/>
      <c r="B1154" s="212" t="s">
        <v>227</v>
      </c>
      <c r="H1154" s="260"/>
      <c r="J1154" s="771"/>
      <c r="K1154" s="228"/>
      <c r="L1154" s="228"/>
    </row>
    <row r="1155" spans="1:12">
      <c r="A1155" s="261"/>
      <c r="C1155" s="22"/>
      <c r="F1155" s="17"/>
      <c r="G1155" s="17"/>
      <c r="H1155" s="260"/>
      <c r="J1155" s="771"/>
      <c r="K1155" s="228"/>
      <c r="L1155" s="228"/>
    </row>
    <row r="1156" spans="1:12">
      <c r="A1156" s="262">
        <v>1</v>
      </c>
      <c r="B1156" s="140" t="s">
        <v>841</v>
      </c>
      <c r="C1156" s="22"/>
      <c r="F1156" s="17"/>
      <c r="G1156" s="17"/>
      <c r="H1156" s="260"/>
      <c r="J1156" s="771"/>
      <c r="K1156" s="228"/>
      <c r="L1156" s="228"/>
    </row>
    <row r="1157" spans="1:12" ht="36">
      <c r="A1157" s="261"/>
      <c r="B1157" s="140" t="s">
        <v>1741</v>
      </c>
      <c r="C1157" s="22"/>
      <c r="F1157" s="17"/>
      <c r="G1157" s="17"/>
      <c r="H1157" s="260"/>
      <c r="J1157" s="771"/>
      <c r="K1157" s="228"/>
      <c r="L1157" s="228"/>
    </row>
    <row r="1158" spans="1:12" ht="36">
      <c r="A1158" s="261"/>
      <c r="B1158" s="140" t="s">
        <v>1799</v>
      </c>
      <c r="C1158" s="22"/>
      <c r="F1158" s="17"/>
      <c r="G1158" s="17"/>
      <c r="H1158" s="260"/>
      <c r="J1158" s="771"/>
      <c r="K1158" s="228"/>
      <c r="L1158" s="228"/>
    </row>
    <row r="1159" spans="1:12" ht="24">
      <c r="A1159" s="261"/>
      <c r="B1159" s="140" t="s">
        <v>1800</v>
      </c>
      <c r="C1159" s="22"/>
      <c r="F1159" s="17"/>
      <c r="G1159" s="17"/>
      <c r="H1159" s="260"/>
      <c r="J1159" s="771"/>
      <c r="K1159" s="228"/>
      <c r="L1159" s="228"/>
    </row>
    <row r="1160" spans="1:12">
      <c r="A1160" s="261"/>
      <c r="B1160" s="140" t="s">
        <v>550</v>
      </c>
      <c r="C1160" s="22"/>
      <c r="F1160" s="17"/>
      <c r="G1160" s="17"/>
      <c r="H1160" s="260"/>
      <c r="J1160" s="771"/>
      <c r="K1160" s="228"/>
      <c r="L1160" s="228"/>
    </row>
    <row r="1161" spans="1:12">
      <c r="A1161" s="261"/>
      <c r="B1161" s="140" t="s">
        <v>1801</v>
      </c>
      <c r="C1161" s="22"/>
      <c r="F1161" s="17"/>
      <c r="G1161" s="17"/>
      <c r="H1161" s="260"/>
      <c r="J1161" s="771"/>
      <c r="K1161" s="228"/>
      <c r="L1161" s="228"/>
    </row>
    <row r="1162" spans="1:12" ht="36">
      <c r="A1162" s="261"/>
      <c r="B1162" s="140" t="s">
        <v>551</v>
      </c>
      <c r="C1162" s="22"/>
      <c r="F1162" s="17"/>
      <c r="G1162" s="17"/>
      <c r="H1162" s="260"/>
      <c r="J1162" s="771"/>
      <c r="K1162" s="228"/>
      <c r="L1162" s="228"/>
    </row>
    <row r="1163" spans="1:12" ht="24">
      <c r="A1163" s="261"/>
      <c r="B1163" s="140" t="s">
        <v>552</v>
      </c>
      <c r="C1163" s="22"/>
      <c r="F1163" s="17"/>
      <c r="G1163" s="17"/>
      <c r="H1163" s="260"/>
      <c r="J1163" s="771"/>
      <c r="K1163" s="228"/>
      <c r="L1163" s="228"/>
    </row>
    <row r="1164" spans="1:12">
      <c r="A1164" s="261"/>
      <c r="C1164" s="206" t="s">
        <v>38</v>
      </c>
      <c r="D1164" s="175">
        <v>790</v>
      </c>
      <c r="E1164" s="99"/>
      <c r="F1164" s="17">
        <f t="shared" ref="F1164" si="101">IF(D1164="","",ROUND(D1164*ROUND(E1164,2),2))</f>
        <v>0</v>
      </c>
      <c r="G1164" s="17"/>
      <c r="H1164" s="260"/>
      <c r="J1164" s="771"/>
      <c r="K1164" s="228"/>
      <c r="L1164" s="228"/>
    </row>
    <row r="1165" spans="1:12">
      <c r="A1165" s="262"/>
      <c r="C1165" s="22"/>
      <c r="F1165" s="17" t="str">
        <f t="shared" ref="F1165:F1180" si="102">IF(D1165="","",ROUND(D1165*ROUND(E1165,2),2))</f>
        <v/>
      </c>
      <c r="G1165" s="17"/>
      <c r="H1165" s="260"/>
      <c r="J1165" s="771"/>
      <c r="K1165" s="228"/>
      <c r="L1165" s="228"/>
    </row>
    <row r="1166" spans="1:12" s="127" customFormat="1">
      <c r="A1166" s="262">
        <f>A1156+1</f>
        <v>2</v>
      </c>
      <c r="B1166" s="140" t="s">
        <v>1803</v>
      </c>
      <c r="C1166" s="145"/>
      <c r="D1166" s="158"/>
      <c r="E1166" s="39"/>
      <c r="F1166" s="17" t="str">
        <f t="shared" si="102"/>
        <v/>
      </c>
      <c r="G1166" s="17"/>
      <c r="H1166" s="131"/>
      <c r="I1166" s="228"/>
      <c r="J1166" s="770"/>
    </row>
    <row r="1167" spans="1:12" s="127" customFormat="1" ht="72">
      <c r="A1167" s="263"/>
      <c r="B1167" s="140" t="s">
        <v>1802</v>
      </c>
      <c r="C1167" s="145"/>
      <c r="D1167" s="158"/>
      <c r="E1167" s="39"/>
      <c r="F1167" s="17" t="str">
        <f t="shared" si="102"/>
        <v/>
      </c>
      <c r="G1167" s="17"/>
      <c r="H1167" s="131"/>
      <c r="I1167" s="228"/>
      <c r="J1167" s="770"/>
    </row>
    <row r="1168" spans="1:12" s="127" customFormat="1" ht="24">
      <c r="A1168" s="263"/>
      <c r="B1168" s="140" t="s">
        <v>210</v>
      </c>
      <c r="C1168" s="145" t="s">
        <v>164</v>
      </c>
      <c r="D1168" s="158">
        <v>15</v>
      </c>
      <c r="E1168" s="39"/>
      <c r="F1168" s="17">
        <f t="shared" si="102"/>
        <v>0</v>
      </c>
      <c r="G1168" s="17"/>
      <c r="H1168" s="131"/>
      <c r="I1168" s="228"/>
      <c r="J1168" s="770"/>
    </row>
    <row r="1169" spans="1:12">
      <c r="A1169" s="261"/>
      <c r="C1169" s="22"/>
      <c r="F1169" s="17" t="str">
        <f t="shared" si="102"/>
        <v/>
      </c>
      <c r="G1169" s="17"/>
      <c r="H1169" s="260"/>
      <c r="J1169" s="771"/>
      <c r="K1169" s="228"/>
      <c r="L1169" s="228"/>
    </row>
    <row r="1170" spans="1:12" s="127" customFormat="1" ht="24">
      <c r="A1170" s="262">
        <f>A1166+1</f>
        <v>3</v>
      </c>
      <c r="B1170" s="140" t="s">
        <v>1235</v>
      </c>
      <c r="C1170" s="145"/>
      <c r="D1170" s="264"/>
      <c r="E1170" s="99"/>
      <c r="F1170" s="17" t="str">
        <f t="shared" si="102"/>
        <v/>
      </c>
      <c r="G1170" s="17"/>
      <c r="H1170" s="162"/>
      <c r="I1170" s="228"/>
      <c r="J1170" s="770"/>
    </row>
    <row r="1171" spans="1:12" s="127" customFormat="1">
      <c r="A1171" s="263"/>
      <c r="B1171" s="140" t="s">
        <v>581</v>
      </c>
      <c r="C1171" s="145"/>
      <c r="D1171" s="264"/>
      <c r="E1171" s="99"/>
      <c r="F1171" s="17" t="str">
        <f t="shared" si="102"/>
        <v/>
      </c>
      <c r="G1171" s="17"/>
      <c r="H1171" s="162"/>
      <c r="I1171" s="228"/>
      <c r="J1171" s="770"/>
    </row>
    <row r="1172" spans="1:12" s="127" customFormat="1">
      <c r="A1172" s="263"/>
      <c r="B1172" s="140" t="s">
        <v>582</v>
      </c>
      <c r="C1172" s="145"/>
      <c r="D1172" s="264"/>
      <c r="E1172" s="99"/>
      <c r="F1172" s="17" t="str">
        <f t="shared" si="102"/>
        <v/>
      </c>
      <c r="G1172" s="17"/>
      <c r="H1172" s="162"/>
      <c r="I1172" s="228"/>
      <c r="J1172" s="770"/>
    </row>
    <row r="1173" spans="1:12" s="127" customFormat="1">
      <c r="A1173" s="263"/>
      <c r="B1173" s="140" t="s">
        <v>583</v>
      </c>
      <c r="C1173" s="145"/>
      <c r="D1173" s="264"/>
      <c r="E1173" s="99"/>
      <c r="F1173" s="17" t="str">
        <f t="shared" si="102"/>
        <v/>
      </c>
      <c r="G1173" s="17"/>
      <c r="H1173" s="162"/>
      <c r="I1173" s="228"/>
      <c r="J1173" s="770"/>
    </row>
    <row r="1174" spans="1:12" s="127" customFormat="1" ht="24">
      <c r="A1174" s="263"/>
      <c r="B1174" s="140" t="s">
        <v>584</v>
      </c>
      <c r="C1174" s="145" t="s">
        <v>38</v>
      </c>
      <c r="D1174" s="158">
        <v>450</v>
      </c>
      <c r="E1174" s="99"/>
      <c r="F1174" s="17">
        <f t="shared" ref="F1174" si="103">IF(D1174="","",ROUND(D1174*ROUND(E1174,2),2))</f>
        <v>0</v>
      </c>
      <c r="G1174" s="17"/>
      <c r="H1174" s="162"/>
      <c r="I1174" s="228"/>
      <c r="J1174" s="770"/>
    </row>
    <row r="1175" spans="1:12" s="127" customFormat="1">
      <c r="A1175" s="263"/>
      <c r="B1175" s="140"/>
      <c r="C1175" s="145"/>
      <c r="D1175" s="158"/>
      <c r="E1175" s="99"/>
      <c r="F1175" s="17"/>
      <c r="G1175" s="17"/>
      <c r="H1175" s="162"/>
      <c r="I1175" s="228"/>
      <c r="J1175" s="770"/>
    </row>
    <row r="1176" spans="1:12">
      <c r="A1176" s="262">
        <f>A1170+1</f>
        <v>4</v>
      </c>
      <c r="B1176" s="140" t="s">
        <v>306</v>
      </c>
      <c r="F1176" s="17" t="str">
        <f t="shared" si="102"/>
        <v/>
      </c>
      <c r="G1176" s="17"/>
      <c r="H1176" s="260"/>
      <c r="J1176" s="771"/>
      <c r="K1176" s="228"/>
      <c r="L1176" s="228"/>
    </row>
    <row r="1177" spans="1:12" ht="24">
      <c r="A1177" s="262"/>
      <c r="B1177" s="140" t="s">
        <v>307</v>
      </c>
      <c r="F1177" s="17" t="str">
        <f t="shared" si="102"/>
        <v/>
      </c>
      <c r="G1177" s="17"/>
      <c r="H1177" s="260"/>
      <c r="J1177" s="771"/>
      <c r="K1177" s="228"/>
      <c r="L1177" s="228"/>
    </row>
    <row r="1178" spans="1:12" ht="36">
      <c r="A1178" s="262"/>
      <c r="B1178" s="140" t="s">
        <v>308</v>
      </c>
      <c r="F1178" s="17" t="str">
        <f t="shared" si="102"/>
        <v/>
      </c>
      <c r="G1178" s="17"/>
      <c r="H1178" s="260"/>
      <c r="J1178" s="771"/>
      <c r="K1178" s="228"/>
      <c r="L1178" s="228"/>
    </row>
    <row r="1179" spans="1:12" ht="24">
      <c r="A1179" s="262"/>
      <c r="B1179" s="140" t="s">
        <v>309</v>
      </c>
      <c r="F1179" s="17" t="str">
        <f t="shared" si="102"/>
        <v/>
      </c>
      <c r="G1179" s="17"/>
      <c r="H1179" s="260"/>
      <c r="J1179" s="771"/>
      <c r="K1179" s="228"/>
      <c r="L1179" s="228"/>
    </row>
    <row r="1180" spans="1:12" ht="13.5">
      <c r="A1180" s="261"/>
      <c r="C1180" s="22" t="s">
        <v>164</v>
      </c>
      <c r="D1180" s="125">
        <v>10</v>
      </c>
      <c r="F1180" s="17">
        <f t="shared" si="102"/>
        <v>0</v>
      </c>
      <c r="G1180" s="17"/>
      <c r="H1180" s="260"/>
      <c r="J1180" s="771"/>
      <c r="K1180" s="228"/>
      <c r="L1180" s="228"/>
    </row>
    <row r="1181" spans="1:12">
      <c r="A1181" s="262"/>
    </row>
    <row r="1182" spans="1:12">
      <c r="A1182" s="265" t="str">
        <f>A1148</f>
        <v>6.0</v>
      </c>
      <c r="B1182" s="180" t="str">
        <f>B1148&amp;" UKUPNO:"</f>
        <v>BRAVARSKI RADOVI UKUPNO:</v>
      </c>
      <c r="C1182" s="171"/>
      <c r="D1182" s="172"/>
      <c r="E1182" s="25"/>
      <c r="F1182" s="172">
        <f>SUM(F1153:F1181)</f>
        <v>0</v>
      </c>
      <c r="G1182" s="137"/>
    </row>
    <row r="1183" spans="1:12">
      <c r="A1183" s="266"/>
    </row>
    <row r="1184" spans="1:12">
      <c r="A1184" s="267" t="s">
        <v>266</v>
      </c>
      <c r="B1184" s="148" t="s">
        <v>71</v>
      </c>
      <c r="C1184" s="149"/>
      <c r="D1184" s="150"/>
      <c r="E1184" s="25"/>
      <c r="F1184" s="150"/>
    </row>
    <row r="1185" spans="1:10">
      <c r="A1185" s="266"/>
    </row>
    <row r="1186" spans="1:10">
      <c r="A1186" s="268">
        <f>1</f>
        <v>1</v>
      </c>
      <c r="B1186" s="140" t="s">
        <v>170</v>
      </c>
    </row>
    <row r="1187" spans="1:10" ht="84">
      <c r="A1187" s="268"/>
      <c r="B1187" s="140" t="s">
        <v>171</v>
      </c>
      <c r="F1187" s="17" t="str">
        <f t="shared" ref="F1187:F1199" si="104">IF(D1187="","",ROUND(D1187*ROUND(E1187,2),2))</f>
        <v/>
      </c>
      <c r="G1187" s="17"/>
    </row>
    <row r="1188" spans="1:10">
      <c r="A1188" s="268"/>
      <c r="B1188" s="140" t="s">
        <v>72</v>
      </c>
      <c r="C1188" s="128"/>
      <c r="D1188" s="128"/>
      <c r="E1188" s="100"/>
      <c r="F1188" s="128"/>
      <c r="G1188" s="128"/>
    </row>
    <row r="1189" spans="1:10" ht="13.5">
      <c r="A1189" s="269">
        <v>1</v>
      </c>
      <c r="B1189" s="140" t="s">
        <v>1236</v>
      </c>
      <c r="C1189" s="22" t="s">
        <v>164</v>
      </c>
      <c r="D1189" s="125">
        <v>37</v>
      </c>
      <c r="F1189" s="17">
        <f>IF(D1189="","",ROUND(D1189*ROUND(E1189,2),2))</f>
        <v>0</v>
      </c>
      <c r="G1189" s="17"/>
    </row>
    <row r="1190" spans="1:10" ht="13.5">
      <c r="A1190" s="269">
        <v>2</v>
      </c>
      <c r="B1190" s="140" t="s">
        <v>1237</v>
      </c>
      <c r="C1190" s="22" t="s">
        <v>164</v>
      </c>
      <c r="D1190" s="125">
        <v>18</v>
      </c>
      <c r="F1190" s="17">
        <f>IF(D1190="","",ROUND(D1190*ROUND(E1190,2),2))</f>
        <v>0</v>
      </c>
      <c r="G1190" s="17"/>
    </row>
    <row r="1191" spans="1:10">
      <c r="A1191" s="268"/>
      <c r="C1191" s="22"/>
      <c r="F1191" s="17"/>
      <c r="G1191" s="17"/>
    </row>
    <row r="1192" spans="1:10">
      <c r="A1192" s="268">
        <f>A1186+1</f>
        <v>2</v>
      </c>
      <c r="B1192" s="270" t="s">
        <v>553</v>
      </c>
      <c r="C1192" s="22"/>
      <c r="F1192" s="17" t="str">
        <f t="shared" si="104"/>
        <v/>
      </c>
      <c r="G1192" s="17"/>
    </row>
    <row r="1193" spans="1:10" ht="24">
      <c r="A1193" s="271"/>
      <c r="B1193" s="270" t="s">
        <v>310</v>
      </c>
      <c r="C1193" s="22"/>
      <c r="F1193" s="17" t="str">
        <f t="shared" si="104"/>
        <v/>
      </c>
      <c r="G1193" s="17"/>
    </row>
    <row r="1194" spans="1:10">
      <c r="A1194" s="271"/>
      <c r="B1194" s="140" t="s">
        <v>311</v>
      </c>
      <c r="C1194" s="22"/>
      <c r="F1194" s="17" t="str">
        <f t="shared" si="104"/>
        <v/>
      </c>
      <c r="G1194" s="17"/>
    </row>
    <row r="1195" spans="1:10" ht="24">
      <c r="A1195" s="271"/>
      <c r="B1195" s="140" t="s">
        <v>312</v>
      </c>
      <c r="C1195" s="22" t="s">
        <v>35</v>
      </c>
      <c r="D1195" s="125">
        <v>7</v>
      </c>
      <c r="F1195" s="17">
        <f>IF(D1195="","",ROUND(D1195*ROUND(E1195,2),2))</f>
        <v>0</v>
      </c>
      <c r="G1195" s="17"/>
    </row>
    <row r="1196" spans="1:10">
      <c r="A1196" s="271"/>
      <c r="C1196" s="128"/>
      <c r="D1196" s="128"/>
      <c r="E1196" s="100"/>
      <c r="F1196" s="128"/>
      <c r="G1196" s="128"/>
    </row>
    <row r="1197" spans="1:10" s="127" customFormat="1">
      <c r="A1197" s="268">
        <f>A1190+1</f>
        <v>3</v>
      </c>
      <c r="B1197" s="140" t="s">
        <v>1519</v>
      </c>
      <c r="C1197" s="145"/>
      <c r="D1197" s="158"/>
      <c r="E1197" s="39"/>
      <c r="F1197" s="32" t="str">
        <f t="shared" si="104"/>
        <v/>
      </c>
      <c r="G1197" s="32"/>
      <c r="H1197" s="154"/>
      <c r="I1197" s="228"/>
      <c r="J1197" s="770"/>
    </row>
    <row r="1198" spans="1:10" s="127" customFormat="1" ht="36">
      <c r="A1198" s="201"/>
      <c r="B1198" s="140" t="s">
        <v>1238</v>
      </c>
      <c r="C1198" s="145"/>
      <c r="D1198" s="158"/>
      <c r="E1198" s="39"/>
      <c r="F1198" s="32" t="str">
        <f t="shared" si="104"/>
        <v/>
      </c>
      <c r="G1198" s="32"/>
      <c r="H1198" s="154"/>
      <c r="I1198" s="228"/>
      <c r="J1198" s="770"/>
    </row>
    <row r="1199" spans="1:10" s="127" customFormat="1" ht="13.5">
      <c r="A1199" s="201"/>
      <c r="B1199" s="140" t="s">
        <v>72</v>
      </c>
      <c r="C1199" s="22" t="s">
        <v>164</v>
      </c>
      <c r="D1199" s="158">
        <v>24</v>
      </c>
      <c r="E1199" s="39"/>
      <c r="F1199" s="32">
        <f t="shared" si="104"/>
        <v>0</v>
      </c>
      <c r="G1199" s="32"/>
      <c r="H1199" s="154"/>
      <c r="I1199" s="228"/>
      <c r="J1199" s="770"/>
    </row>
    <row r="1200" spans="1:10">
      <c r="A1200" s="271"/>
      <c r="C1200" s="22"/>
      <c r="F1200" s="17"/>
      <c r="G1200" s="17"/>
    </row>
    <row r="1201" spans="1:10">
      <c r="A1201" s="268">
        <f>A1197+1</f>
        <v>4</v>
      </c>
      <c r="B1201" s="140" t="s">
        <v>1192</v>
      </c>
      <c r="C1201" s="22"/>
      <c r="F1201" s="17"/>
      <c r="G1201" s="17"/>
    </row>
    <row r="1202" spans="1:10" ht="24">
      <c r="A1202" s="271"/>
      <c r="B1202" s="140" t="s">
        <v>1213</v>
      </c>
      <c r="C1202" s="22"/>
      <c r="F1202" s="17"/>
      <c r="G1202" s="17"/>
    </row>
    <row r="1203" spans="1:10" ht="24">
      <c r="A1203" s="271"/>
      <c r="B1203" s="140" t="s">
        <v>612</v>
      </c>
      <c r="C1203" s="22" t="s">
        <v>164</v>
      </c>
      <c r="D1203" s="125">
        <v>27</v>
      </c>
      <c r="F1203" s="17">
        <f t="shared" ref="F1203:F1211" si="105">IF(D1203="","",ROUND(D1203*ROUND(E1203,2),2))</f>
        <v>0</v>
      </c>
      <c r="G1203" s="17"/>
    </row>
    <row r="1204" spans="1:10">
      <c r="A1204" s="271"/>
      <c r="C1204" s="22"/>
      <c r="F1204" s="17"/>
      <c r="G1204" s="17"/>
    </row>
    <row r="1205" spans="1:10" s="127" customFormat="1" ht="60">
      <c r="A1205" s="268">
        <f>A1201+1</f>
        <v>5</v>
      </c>
      <c r="B1205" s="140" t="s">
        <v>1243</v>
      </c>
      <c r="C1205" s="145" t="s">
        <v>164</v>
      </c>
      <c r="D1205" s="158">
        <v>3</v>
      </c>
      <c r="E1205" s="39"/>
      <c r="F1205" s="32">
        <f t="shared" si="105"/>
        <v>0</v>
      </c>
      <c r="G1205" s="32"/>
      <c r="H1205" s="154"/>
      <c r="I1205" s="228"/>
      <c r="J1205" s="770"/>
    </row>
    <row r="1206" spans="1:10" s="127" customFormat="1">
      <c r="A1206" s="268"/>
      <c r="B1206" s="140"/>
      <c r="C1206" s="145"/>
      <c r="D1206" s="158"/>
      <c r="E1206" s="39"/>
      <c r="F1206" s="32"/>
      <c r="G1206" s="32"/>
      <c r="H1206" s="154"/>
      <c r="I1206" s="228"/>
      <c r="J1206" s="770"/>
    </row>
    <row r="1207" spans="1:10" s="127" customFormat="1" ht="36">
      <c r="A1207" s="268">
        <f>A1205+1</f>
        <v>6</v>
      </c>
      <c r="B1207" s="140" t="s">
        <v>1749</v>
      </c>
      <c r="C1207" s="145"/>
      <c r="D1207" s="158"/>
      <c r="E1207" s="39"/>
      <c r="F1207" s="32" t="str">
        <f t="shared" si="105"/>
        <v/>
      </c>
      <c r="G1207" s="32"/>
      <c r="H1207" s="272"/>
      <c r="I1207" s="228"/>
      <c r="J1207" s="770"/>
    </row>
    <row r="1208" spans="1:10" s="127" customFormat="1">
      <c r="A1208" s="201"/>
      <c r="B1208" s="140" t="s">
        <v>1191</v>
      </c>
      <c r="C1208" s="145"/>
      <c r="D1208" s="158"/>
      <c r="E1208" s="39"/>
      <c r="F1208" s="32" t="str">
        <f t="shared" si="105"/>
        <v/>
      </c>
      <c r="G1208" s="32"/>
      <c r="H1208" s="154"/>
      <c r="I1208" s="228"/>
      <c r="J1208" s="770"/>
    </row>
    <row r="1209" spans="1:10" s="127" customFormat="1" ht="24">
      <c r="A1209" s="201"/>
      <c r="B1209" s="140" t="s">
        <v>1188</v>
      </c>
      <c r="C1209" s="145"/>
      <c r="D1209" s="158"/>
      <c r="E1209" s="39"/>
      <c r="F1209" s="32" t="str">
        <f t="shared" si="105"/>
        <v/>
      </c>
      <c r="G1209" s="32"/>
      <c r="H1209" s="154"/>
      <c r="I1209" s="228"/>
      <c r="J1209" s="770"/>
    </row>
    <row r="1210" spans="1:10" s="127" customFormat="1">
      <c r="A1210" s="201"/>
      <c r="B1210" s="140" t="s">
        <v>1189</v>
      </c>
      <c r="C1210" s="145"/>
      <c r="D1210" s="158"/>
      <c r="E1210" s="39"/>
      <c r="F1210" s="32" t="str">
        <f t="shared" si="105"/>
        <v/>
      </c>
      <c r="G1210" s="32"/>
      <c r="H1210" s="154"/>
      <c r="I1210" s="228"/>
      <c r="J1210" s="770"/>
    </row>
    <row r="1211" spans="1:10" s="127" customFormat="1" ht="13.5">
      <c r="A1211" s="201"/>
      <c r="B1211" s="140" t="s">
        <v>1190</v>
      </c>
      <c r="C1211" s="22" t="s">
        <v>163</v>
      </c>
      <c r="D1211" s="158">
        <v>54</v>
      </c>
      <c r="E1211" s="39"/>
      <c r="F1211" s="32">
        <f t="shared" si="105"/>
        <v>0</v>
      </c>
      <c r="G1211" s="32"/>
      <c r="H1211" s="154"/>
      <c r="I1211" s="228"/>
      <c r="J1211" s="770"/>
    </row>
    <row r="1212" spans="1:10">
      <c r="A1212" s="271"/>
      <c r="C1212" s="22"/>
      <c r="F1212" s="17"/>
      <c r="G1212" s="17"/>
    </row>
    <row r="1213" spans="1:10" s="127" customFormat="1" ht="24">
      <c r="A1213" s="268">
        <f>A1207+1</f>
        <v>7</v>
      </c>
      <c r="B1213" s="140" t="s">
        <v>842</v>
      </c>
      <c r="C1213" s="145"/>
      <c r="D1213" s="228"/>
      <c r="E1213" s="99"/>
      <c r="F1213" s="125"/>
      <c r="G1213" s="125"/>
      <c r="H1213" s="145"/>
      <c r="I1213" s="228"/>
      <c r="J1213" s="770"/>
    </row>
    <row r="1214" spans="1:10" s="127" customFormat="1" ht="37.5">
      <c r="A1214" s="273"/>
      <c r="B1214" s="140" t="s">
        <v>1512</v>
      </c>
      <c r="C1214" s="145" t="s">
        <v>35</v>
      </c>
      <c r="D1214" s="228">
        <v>1</v>
      </c>
      <c r="E1214" s="99"/>
      <c r="F1214" s="17">
        <f t="shared" ref="F1214" si="106">IF(D1214="","",ROUND(D1214*ROUND(E1214,2),2))</f>
        <v>0</v>
      </c>
      <c r="G1214" s="17"/>
      <c r="H1214" s="145"/>
      <c r="I1214" s="228"/>
      <c r="J1214" s="770"/>
    </row>
    <row r="1215" spans="1:10">
      <c r="A1215" s="268"/>
      <c r="C1215" s="22"/>
      <c r="F1215" s="17"/>
      <c r="G1215" s="17"/>
    </row>
    <row r="1216" spans="1:10">
      <c r="A1216" s="274" t="str">
        <f>A1184</f>
        <v>7.0</v>
      </c>
      <c r="B1216" s="180" t="str">
        <f>B1184&amp;" UKUPNO:"</f>
        <v>LIMARSKI RADOVI  UKUPNO:</v>
      </c>
      <c r="C1216" s="171"/>
      <c r="D1216" s="172"/>
      <c r="E1216" s="24"/>
      <c r="F1216" s="172">
        <f>SUM(F1186:F1215)</f>
        <v>0</v>
      </c>
      <c r="G1216" s="137"/>
    </row>
    <row r="1217" spans="1:7">
      <c r="A1217" s="275"/>
    </row>
    <row r="1218" spans="1:7">
      <c r="A1218" s="274" t="s">
        <v>267</v>
      </c>
      <c r="B1218" s="148" t="s">
        <v>25</v>
      </c>
      <c r="C1218" s="149"/>
      <c r="D1218" s="150"/>
      <c r="E1218" s="25"/>
      <c r="F1218" s="150"/>
    </row>
    <row r="1219" spans="1:7">
      <c r="A1219" s="275"/>
    </row>
    <row r="1220" spans="1:7">
      <c r="A1220" s="276">
        <v>1</v>
      </c>
      <c r="B1220" s="140" t="s">
        <v>1145</v>
      </c>
    </row>
    <row r="1221" spans="1:7" ht="24">
      <c r="A1221" s="276"/>
      <c r="B1221" s="140" t="s">
        <v>268</v>
      </c>
      <c r="F1221" s="17" t="str">
        <f t="shared" ref="F1221:F1249" si="107">IF(D1221="","",ROUND(D1221*ROUND(E1221,2),2))</f>
        <v/>
      </c>
      <c r="G1221" s="17"/>
    </row>
    <row r="1222" spans="1:7" ht="24">
      <c r="A1222" s="276"/>
      <c r="B1222" s="140" t="s">
        <v>221</v>
      </c>
      <c r="F1222" s="17" t="str">
        <f t="shared" si="107"/>
        <v/>
      </c>
      <c r="G1222" s="17"/>
    </row>
    <row r="1223" spans="1:7" ht="48">
      <c r="A1223" s="276"/>
      <c r="B1223" s="140" t="s">
        <v>57</v>
      </c>
      <c r="F1223" s="17" t="str">
        <f t="shared" si="107"/>
        <v/>
      </c>
      <c r="G1223" s="17"/>
    </row>
    <row r="1224" spans="1:7" ht="60">
      <c r="A1224" s="276"/>
      <c r="B1224" s="140" t="s">
        <v>1743</v>
      </c>
      <c r="F1224" s="17" t="str">
        <f t="shared" si="107"/>
        <v/>
      </c>
      <c r="G1224" s="17"/>
    </row>
    <row r="1225" spans="1:7" ht="24">
      <c r="A1225" s="276"/>
      <c r="B1225" s="140" t="s">
        <v>58</v>
      </c>
      <c r="F1225" s="17" t="str">
        <f t="shared" si="107"/>
        <v/>
      </c>
      <c r="G1225" s="17"/>
    </row>
    <row r="1226" spans="1:7" ht="48">
      <c r="A1226" s="276"/>
      <c r="B1226" s="140" t="s">
        <v>149</v>
      </c>
      <c r="F1226" s="17" t="str">
        <f t="shared" si="107"/>
        <v/>
      </c>
      <c r="G1226" s="17"/>
    </row>
    <row r="1227" spans="1:7" ht="13.5">
      <c r="A1227" s="276"/>
      <c r="B1227" s="140" t="s">
        <v>222</v>
      </c>
      <c r="F1227" s="17" t="str">
        <f t="shared" si="107"/>
        <v/>
      </c>
      <c r="G1227" s="17"/>
    </row>
    <row r="1228" spans="1:7" ht="13.5">
      <c r="A1228" s="277">
        <v>1.2</v>
      </c>
      <c r="B1228" s="140" t="s">
        <v>148</v>
      </c>
      <c r="C1228" s="22" t="s">
        <v>163</v>
      </c>
      <c r="D1228" s="125">
        <v>133</v>
      </c>
      <c r="F1228" s="17">
        <f t="shared" si="107"/>
        <v>0</v>
      </c>
      <c r="G1228" s="17"/>
    </row>
    <row r="1229" spans="1:7" ht="13.5">
      <c r="A1229" s="277">
        <v>2</v>
      </c>
      <c r="B1229" s="140" t="s">
        <v>112</v>
      </c>
      <c r="C1229" s="22" t="s">
        <v>164</v>
      </c>
      <c r="D1229" s="125">
        <v>149</v>
      </c>
      <c r="F1229" s="17">
        <f t="shared" si="107"/>
        <v>0</v>
      </c>
      <c r="G1229" s="17"/>
    </row>
    <row r="1230" spans="1:7">
      <c r="A1230" s="278"/>
      <c r="C1230" s="22"/>
      <c r="F1230" s="17" t="str">
        <f t="shared" si="107"/>
        <v/>
      </c>
      <c r="G1230" s="17"/>
    </row>
    <row r="1231" spans="1:7">
      <c r="A1231" s="276">
        <f>A1220+1</f>
        <v>2</v>
      </c>
      <c r="B1231" s="140" t="s">
        <v>315</v>
      </c>
      <c r="F1231" s="17" t="str">
        <f t="shared" si="107"/>
        <v/>
      </c>
      <c r="G1231" s="17"/>
    </row>
    <row r="1232" spans="1:7" ht="24">
      <c r="A1232" s="258"/>
      <c r="B1232" s="140" t="s">
        <v>554</v>
      </c>
      <c r="F1232" s="17" t="str">
        <f t="shared" si="107"/>
        <v/>
      </c>
      <c r="G1232" s="17"/>
    </row>
    <row r="1233" spans="1:7" ht="24">
      <c r="A1233" s="258"/>
      <c r="B1233" s="140" t="s">
        <v>313</v>
      </c>
      <c r="F1233" s="17" t="str">
        <f t="shared" si="107"/>
        <v/>
      </c>
      <c r="G1233" s="17"/>
    </row>
    <row r="1234" spans="1:7" ht="48">
      <c r="A1234" s="258"/>
      <c r="B1234" s="140" t="s">
        <v>57</v>
      </c>
      <c r="F1234" s="17" t="str">
        <f t="shared" si="107"/>
        <v/>
      </c>
      <c r="G1234" s="17"/>
    </row>
    <row r="1235" spans="1:7" ht="60">
      <c r="A1235" s="258"/>
      <c r="B1235" s="140" t="s">
        <v>1743</v>
      </c>
      <c r="F1235" s="17" t="str">
        <f t="shared" si="107"/>
        <v/>
      </c>
      <c r="G1235" s="17"/>
    </row>
    <row r="1236" spans="1:7" ht="24">
      <c r="A1236" s="258"/>
      <c r="B1236" s="140" t="s">
        <v>58</v>
      </c>
      <c r="F1236" s="17" t="str">
        <f t="shared" si="107"/>
        <v/>
      </c>
      <c r="G1236" s="17"/>
    </row>
    <row r="1237" spans="1:7" ht="48">
      <c r="A1237" s="258"/>
      <c r="B1237" s="140" t="s">
        <v>149</v>
      </c>
      <c r="F1237" s="17" t="str">
        <f t="shared" si="107"/>
        <v/>
      </c>
      <c r="G1237" s="17"/>
    </row>
    <row r="1238" spans="1:7" ht="13.5">
      <c r="A1238" s="258"/>
      <c r="B1238" s="140" t="s">
        <v>222</v>
      </c>
      <c r="F1238" s="17" t="str">
        <f t="shared" si="107"/>
        <v/>
      </c>
      <c r="G1238" s="17"/>
    </row>
    <row r="1239" spans="1:7" ht="13.5">
      <c r="A1239" s="278">
        <v>1</v>
      </c>
      <c r="B1239" s="140" t="s">
        <v>148</v>
      </c>
      <c r="C1239" s="22" t="s">
        <v>163</v>
      </c>
      <c r="D1239" s="125">
        <v>6</v>
      </c>
      <c r="F1239" s="17">
        <f t="shared" si="107"/>
        <v>0</v>
      </c>
      <c r="G1239" s="17"/>
    </row>
    <row r="1240" spans="1:7" ht="13.5">
      <c r="A1240" s="278">
        <v>2</v>
      </c>
      <c r="B1240" s="140" t="s">
        <v>314</v>
      </c>
      <c r="C1240" s="22" t="s">
        <v>164</v>
      </c>
      <c r="D1240" s="125">
        <v>5</v>
      </c>
      <c r="F1240" s="17">
        <f t="shared" si="107"/>
        <v>0</v>
      </c>
      <c r="G1240" s="17"/>
    </row>
    <row r="1241" spans="1:7">
      <c r="A1241" s="279"/>
      <c r="C1241" s="22"/>
      <c r="F1241" s="17" t="str">
        <f t="shared" si="107"/>
        <v/>
      </c>
      <c r="G1241" s="17"/>
    </row>
    <row r="1242" spans="1:7">
      <c r="A1242" s="276">
        <f>A1231+1</f>
        <v>3</v>
      </c>
      <c r="B1242" s="140" t="s">
        <v>316</v>
      </c>
      <c r="F1242" s="17" t="str">
        <f t="shared" si="107"/>
        <v/>
      </c>
      <c r="G1242" s="17"/>
    </row>
    <row r="1243" spans="1:7" ht="36">
      <c r="A1243" s="258"/>
      <c r="B1243" s="140" t="s">
        <v>1193</v>
      </c>
      <c r="F1243" s="17" t="str">
        <f t="shared" si="107"/>
        <v/>
      </c>
      <c r="G1243" s="17"/>
    </row>
    <row r="1244" spans="1:7" ht="24">
      <c r="A1244" s="258"/>
      <c r="B1244" s="140" t="s">
        <v>317</v>
      </c>
      <c r="F1244" s="17" t="str">
        <f t="shared" si="107"/>
        <v/>
      </c>
      <c r="G1244" s="17"/>
    </row>
    <row r="1245" spans="1:7">
      <c r="A1245" s="258"/>
      <c r="B1245" s="140" t="s">
        <v>318</v>
      </c>
      <c r="F1245" s="17" t="str">
        <f t="shared" si="107"/>
        <v/>
      </c>
      <c r="G1245" s="17"/>
    </row>
    <row r="1246" spans="1:7" ht="48">
      <c r="A1246" s="258"/>
      <c r="B1246" s="140" t="s">
        <v>57</v>
      </c>
      <c r="F1246" s="17" t="str">
        <f t="shared" si="107"/>
        <v/>
      </c>
      <c r="G1246" s="17"/>
    </row>
    <row r="1247" spans="1:7" ht="24">
      <c r="A1247" s="258"/>
      <c r="B1247" s="140" t="s">
        <v>319</v>
      </c>
      <c r="F1247" s="17" t="str">
        <f t="shared" si="107"/>
        <v/>
      </c>
      <c r="G1247" s="17"/>
    </row>
    <row r="1248" spans="1:7" ht="72">
      <c r="A1248" s="258"/>
      <c r="B1248" s="140" t="s">
        <v>320</v>
      </c>
      <c r="F1248" s="17" t="str">
        <f t="shared" si="107"/>
        <v/>
      </c>
      <c r="G1248" s="17"/>
    </row>
    <row r="1249" spans="1:21" ht="13.5">
      <c r="A1249" s="280"/>
      <c r="B1249" s="140" t="s">
        <v>222</v>
      </c>
      <c r="C1249" s="22" t="s">
        <v>163</v>
      </c>
      <c r="D1249" s="125">
        <v>20</v>
      </c>
      <c r="F1249" s="17">
        <f t="shared" si="107"/>
        <v>0</v>
      </c>
      <c r="G1249" s="17"/>
    </row>
    <row r="1250" spans="1:21">
      <c r="A1250" s="280"/>
      <c r="C1250" s="22"/>
      <c r="F1250" s="17"/>
      <c r="G1250" s="17"/>
    </row>
    <row r="1251" spans="1:21">
      <c r="A1251" s="274" t="str">
        <f>A1218</f>
        <v>8.0</v>
      </c>
      <c r="B1251" s="180" t="str">
        <f>B1218&amp;" UKUPNO:"</f>
        <v>KERAMIČARSKI RADOVI UKUPNO:</v>
      </c>
      <c r="C1251" s="171"/>
      <c r="D1251" s="172"/>
      <c r="E1251" s="24"/>
      <c r="F1251" s="172">
        <f>SUM(F1219:F1250)</f>
        <v>0</v>
      </c>
      <c r="G1251" s="137"/>
    </row>
    <row r="1252" spans="1:21">
      <c r="A1252" s="281"/>
      <c r="B1252" s="282"/>
      <c r="C1252" s="136"/>
      <c r="D1252" s="137"/>
      <c r="E1252" s="109"/>
      <c r="F1252" s="137"/>
      <c r="G1252" s="137"/>
    </row>
    <row r="1253" spans="1:21">
      <c r="A1253" s="283" t="s">
        <v>269</v>
      </c>
      <c r="B1253" s="148" t="s">
        <v>555</v>
      </c>
      <c r="C1253" s="171"/>
      <c r="D1253" s="172"/>
      <c r="E1253" s="24"/>
      <c r="F1253" s="150"/>
      <c r="U1253" s="127"/>
    </row>
    <row r="1254" spans="1:21">
      <c r="A1254" s="284"/>
      <c r="U1254" s="127"/>
    </row>
    <row r="1255" spans="1:21" ht="36">
      <c r="A1255" s="285">
        <f>1</f>
        <v>1</v>
      </c>
      <c r="B1255" s="140" t="s">
        <v>1287</v>
      </c>
      <c r="C1255" s="22" t="s">
        <v>164</v>
      </c>
      <c r="D1255" s="125">
        <v>15</v>
      </c>
      <c r="F1255" s="17">
        <f t="shared" ref="F1255:F1264" si="108">IF(D1255="","",ROUND(D1255*ROUND(E1255,2),2))</f>
        <v>0</v>
      </c>
      <c r="G1255" s="17"/>
      <c r="U1255" s="127"/>
    </row>
    <row r="1256" spans="1:21">
      <c r="A1256" s="285"/>
      <c r="C1256" s="22"/>
      <c r="F1256" s="17" t="str">
        <f t="shared" si="108"/>
        <v/>
      </c>
      <c r="G1256" s="17"/>
      <c r="U1256" s="127"/>
    </row>
    <row r="1257" spans="1:21">
      <c r="A1257" s="285">
        <f>A1255+1</f>
        <v>2</v>
      </c>
      <c r="B1257" s="140" t="s">
        <v>558</v>
      </c>
      <c r="F1257" s="17" t="str">
        <f t="shared" si="108"/>
        <v/>
      </c>
      <c r="G1257" s="17"/>
      <c r="U1257" s="127"/>
    </row>
    <row r="1258" spans="1:21" ht="24">
      <c r="A1258" s="285"/>
      <c r="B1258" s="140" t="s">
        <v>559</v>
      </c>
      <c r="F1258" s="17" t="str">
        <f t="shared" si="108"/>
        <v/>
      </c>
      <c r="G1258" s="17"/>
      <c r="U1258" s="127"/>
    </row>
    <row r="1259" spans="1:21" ht="36">
      <c r="A1259" s="285"/>
      <c r="B1259" s="140" t="s">
        <v>560</v>
      </c>
      <c r="F1259" s="17" t="str">
        <f t="shared" si="108"/>
        <v/>
      </c>
      <c r="G1259" s="17"/>
      <c r="U1259" s="127"/>
    </row>
    <row r="1260" spans="1:21" ht="13.5">
      <c r="A1260" s="285"/>
      <c r="B1260" s="140" t="s">
        <v>222</v>
      </c>
      <c r="F1260" s="17" t="str">
        <f t="shared" si="108"/>
        <v/>
      </c>
      <c r="G1260" s="17"/>
      <c r="U1260" s="127"/>
    </row>
    <row r="1261" spans="1:21" ht="13.5">
      <c r="A1261" s="286">
        <v>1</v>
      </c>
      <c r="B1261" s="140" t="s">
        <v>556</v>
      </c>
      <c r="C1261" s="22" t="s">
        <v>163</v>
      </c>
      <c r="D1261" s="125">
        <v>434</v>
      </c>
      <c r="F1261" s="17">
        <f t="shared" si="108"/>
        <v>0</v>
      </c>
      <c r="G1261" s="17"/>
      <c r="U1261" s="127"/>
    </row>
    <row r="1262" spans="1:21" ht="13.5">
      <c r="A1262" s="286">
        <v>2</v>
      </c>
      <c r="B1262" s="140" t="s">
        <v>557</v>
      </c>
      <c r="C1262" s="22" t="s">
        <v>163</v>
      </c>
      <c r="D1262" s="125">
        <v>434</v>
      </c>
      <c r="F1262" s="17">
        <f t="shared" si="108"/>
        <v>0</v>
      </c>
      <c r="G1262" s="17"/>
      <c r="U1262" s="127"/>
    </row>
    <row r="1263" spans="1:21" ht="13.5">
      <c r="A1263" s="286">
        <v>3</v>
      </c>
      <c r="B1263" s="140" t="s">
        <v>1804</v>
      </c>
      <c r="C1263" s="22" t="s">
        <v>164</v>
      </c>
      <c r="D1263" s="125">
        <v>233</v>
      </c>
      <c r="F1263" s="17">
        <f t="shared" si="108"/>
        <v>0</v>
      </c>
      <c r="G1263" s="17"/>
      <c r="U1263" s="127"/>
    </row>
    <row r="1264" spans="1:21">
      <c r="A1264" s="266"/>
      <c r="F1264" s="17" t="str">
        <f t="shared" si="108"/>
        <v/>
      </c>
      <c r="G1264" s="17"/>
      <c r="U1264" s="127"/>
    </row>
    <row r="1265" spans="1:21">
      <c r="A1265" s="287" t="str">
        <f>A1253</f>
        <v>9.0</v>
      </c>
      <c r="B1265" s="180" t="str">
        <f>B1253&amp;" UKUPNO:"</f>
        <v>PODOPOLAGAČKI RADOVI UKUPNO:</v>
      </c>
      <c r="C1265" s="171"/>
      <c r="D1265" s="172"/>
      <c r="E1265" s="24"/>
      <c r="F1265" s="172">
        <f>SUM(F1255:F1264)</f>
        <v>0</v>
      </c>
      <c r="G1265" s="137"/>
      <c r="U1265" s="127"/>
    </row>
    <row r="1266" spans="1:21">
      <c r="A1266" s="288"/>
    </row>
    <row r="1267" spans="1:21">
      <c r="A1267" s="287" t="s">
        <v>333</v>
      </c>
      <c r="B1267" s="148" t="s">
        <v>60</v>
      </c>
      <c r="C1267" s="149"/>
      <c r="D1267" s="150"/>
      <c r="E1267" s="25"/>
      <c r="F1267" s="150"/>
    </row>
    <row r="1268" spans="1:21">
      <c r="A1268" s="288"/>
    </row>
    <row r="1269" spans="1:21">
      <c r="A1269" s="289">
        <v>1</v>
      </c>
      <c r="B1269" s="140" t="s">
        <v>212</v>
      </c>
      <c r="F1269" s="17" t="str">
        <f t="shared" ref="F1269:F1298" si="109">IF(D1269="","",ROUND(D1269*ROUND(E1269,2),2))</f>
        <v/>
      </c>
      <c r="G1269" s="17"/>
    </row>
    <row r="1270" spans="1:21" ht="48">
      <c r="A1270" s="289"/>
      <c r="B1270" s="140" t="s">
        <v>1745</v>
      </c>
      <c r="F1270" s="17" t="str">
        <f t="shared" si="109"/>
        <v/>
      </c>
      <c r="G1270" s="17"/>
    </row>
    <row r="1271" spans="1:21">
      <c r="A1271" s="289"/>
      <c r="B1271" s="140" t="s">
        <v>70</v>
      </c>
      <c r="F1271" s="17" t="str">
        <f t="shared" si="109"/>
        <v/>
      </c>
      <c r="G1271" s="17"/>
    </row>
    <row r="1272" spans="1:21">
      <c r="A1272" s="289"/>
      <c r="B1272" s="140" t="s">
        <v>61</v>
      </c>
      <c r="F1272" s="17" t="str">
        <f t="shared" si="109"/>
        <v/>
      </c>
      <c r="G1272" s="17"/>
    </row>
    <row r="1273" spans="1:21">
      <c r="A1273" s="289"/>
      <c r="B1273" s="140" t="s">
        <v>62</v>
      </c>
      <c r="F1273" s="17" t="str">
        <f t="shared" si="109"/>
        <v/>
      </c>
      <c r="G1273" s="17"/>
    </row>
    <row r="1274" spans="1:21" ht="36">
      <c r="A1274" s="289"/>
      <c r="B1274" s="140" t="s">
        <v>607</v>
      </c>
      <c r="F1274" s="17"/>
      <c r="G1274" s="17"/>
    </row>
    <row r="1275" spans="1:21" ht="24">
      <c r="A1275" s="289"/>
      <c r="B1275" s="140" t="s">
        <v>270</v>
      </c>
      <c r="F1275" s="17" t="str">
        <f t="shared" si="109"/>
        <v/>
      </c>
      <c r="G1275" s="17"/>
    </row>
    <row r="1276" spans="1:21" ht="24">
      <c r="A1276" s="289"/>
      <c r="B1276" s="140" t="s">
        <v>59</v>
      </c>
      <c r="F1276" s="17" t="str">
        <f t="shared" si="109"/>
        <v/>
      </c>
      <c r="G1276" s="17"/>
      <c r="H1276" s="145"/>
    </row>
    <row r="1277" spans="1:21" ht="13.5">
      <c r="A1277" s="289"/>
      <c r="B1277" s="140" t="s">
        <v>213</v>
      </c>
      <c r="C1277" s="22"/>
      <c r="F1277" s="17" t="str">
        <f t="shared" si="109"/>
        <v/>
      </c>
      <c r="G1277" s="17"/>
      <c r="H1277" s="145"/>
    </row>
    <row r="1278" spans="1:21" ht="13.5">
      <c r="A1278" s="290">
        <v>1</v>
      </c>
      <c r="B1278" s="140" t="s">
        <v>107</v>
      </c>
      <c r="C1278" s="22" t="s">
        <v>163</v>
      </c>
      <c r="D1278" s="125">
        <v>415</v>
      </c>
      <c r="F1278" s="17">
        <f t="shared" si="109"/>
        <v>0</v>
      </c>
      <c r="G1278" s="17"/>
      <c r="H1278" s="145"/>
    </row>
    <row r="1279" spans="1:21" ht="13.5">
      <c r="A1279" s="290">
        <f>A1278+1</f>
        <v>2</v>
      </c>
      <c r="B1279" s="140" t="s">
        <v>608</v>
      </c>
      <c r="C1279" s="22" t="s">
        <v>163</v>
      </c>
      <c r="D1279" s="125">
        <v>380</v>
      </c>
      <c r="F1279" s="17">
        <f t="shared" ref="F1279" si="110">IF(D1279="","",ROUND(D1279*ROUND(E1279,2),2))</f>
        <v>0</v>
      </c>
      <c r="G1279" s="17"/>
      <c r="H1279" s="145"/>
    </row>
    <row r="1280" spans="1:21">
      <c r="A1280" s="289"/>
      <c r="F1280" s="17" t="str">
        <f t="shared" si="109"/>
        <v/>
      </c>
      <c r="G1280" s="17"/>
      <c r="H1280" s="145"/>
    </row>
    <row r="1281" spans="1:7">
      <c r="A1281" s="289">
        <f>A1269+1</f>
        <v>2</v>
      </c>
      <c r="B1281" s="140" t="s">
        <v>1302</v>
      </c>
      <c r="F1281" s="17" t="str">
        <f t="shared" si="109"/>
        <v/>
      </c>
      <c r="G1281" s="17"/>
    </row>
    <row r="1282" spans="1:7" ht="24">
      <c r="A1282" s="289"/>
      <c r="B1282" s="140" t="s">
        <v>64</v>
      </c>
      <c r="F1282" s="17" t="str">
        <f t="shared" si="109"/>
        <v/>
      </c>
      <c r="G1282" s="17"/>
    </row>
    <row r="1283" spans="1:7" ht="36">
      <c r="A1283" s="289"/>
      <c r="B1283" s="140" t="s">
        <v>65</v>
      </c>
      <c r="F1283" s="17" t="str">
        <f t="shared" si="109"/>
        <v/>
      </c>
      <c r="G1283" s="17"/>
    </row>
    <row r="1284" spans="1:7" ht="36">
      <c r="A1284" s="289"/>
      <c r="B1284" s="140" t="s">
        <v>66</v>
      </c>
      <c r="F1284" s="17" t="str">
        <f t="shared" si="109"/>
        <v/>
      </c>
      <c r="G1284" s="17"/>
    </row>
    <row r="1285" spans="1:7">
      <c r="A1285" s="289"/>
      <c r="B1285" s="140" t="s">
        <v>67</v>
      </c>
      <c r="F1285" s="17" t="str">
        <f t="shared" si="109"/>
        <v/>
      </c>
      <c r="G1285" s="17"/>
    </row>
    <row r="1286" spans="1:7" ht="24">
      <c r="A1286" s="289"/>
      <c r="B1286" s="140" t="s">
        <v>68</v>
      </c>
      <c r="F1286" s="17" t="str">
        <f t="shared" si="109"/>
        <v/>
      </c>
      <c r="G1286" s="17"/>
    </row>
    <row r="1287" spans="1:7" ht="24">
      <c r="A1287" s="289"/>
      <c r="B1287" s="140" t="s">
        <v>1744</v>
      </c>
      <c r="F1287" s="17"/>
      <c r="G1287" s="17"/>
    </row>
    <row r="1288" spans="1:7" ht="24">
      <c r="A1288" s="289"/>
      <c r="B1288" s="140" t="s">
        <v>270</v>
      </c>
      <c r="F1288" s="17" t="str">
        <f t="shared" si="109"/>
        <v/>
      </c>
      <c r="G1288" s="17"/>
    </row>
    <row r="1289" spans="1:7" ht="13.5">
      <c r="A1289" s="289"/>
      <c r="B1289" s="140" t="s">
        <v>211</v>
      </c>
      <c r="F1289" s="17" t="str">
        <f t="shared" si="109"/>
        <v/>
      </c>
      <c r="G1289" s="17"/>
    </row>
    <row r="1290" spans="1:7" ht="13.5">
      <c r="A1290" s="291">
        <v>1</v>
      </c>
      <c r="B1290" s="140" t="s">
        <v>107</v>
      </c>
      <c r="C1290" s="22" t="s">
        <v>163</v>
      </c>
      <c r="D1290" s="125">
        <v>300</v>
      </c>
      <c r="F1290" s="17">
        <f t="shared" si="109"/>
        <v>0</v>
      </c>
      <c r="G1290" s="17"/>
    </row>
    <row r="1291" spans="1:7" ht="13.5">
      <c r="A1291" s="291">
        <f>A1290+1</f>
        <v>2</v>
      </c>
      <c r="B1291" s="140" t="s">
        <v>608</v>
      </c>
      <c r="C1291" s="22" t="s">
        <v>163</v>
      </c>
      <c r="D1291" s="125">
        <v>205</v>
      </c>
      <c r="F1291" s="17">
        <f t="shared" ref="F1291" si="111">IF(D1291="","",ROUND(D1291*ROUND(E1291,2),2))</f>
        <v>0</v>
      </c>
      <c r="G1291" s="17"/>
    </row>
    <row r="1292" spans="1:7" ht="13.5">
      <c r="A1292" s="291">
        <f t="shared" ref="A1292" si="112">A1291+1</f>
        <v>3</v>
      </c>
      <c r="B1292" s="140" t="s">
        <v>565</v>
      </c>
      <c r="C1292" s="22" t="s">
        <v>163</v>
      </c>
      <c r="D1292" s="125">
        <v>144.5</v>
      </c>
      <c r="F1292" s="17">
        <f t="shared" si="109"/>
        <v>0</v>
      </c>
      <c r="G1292" s="17"/>
    </row>
    <row r="1293" spans="1:7">
      <c r="A1293" s="289"/>
      <c r="F1293" s="17" t="str">
        <f t="shared" si="109"/>
        <v/>
      </c>
      <c r="G1293" s="17"/>
    </row>
    <row r="1294" spans="1:7">
      <c r="A1294" s="289">
        <f>A1281+1</f>
        <v>3</v>
      </c>
      <c r="B1294" s="140" t="s">
        <v>69</v>
      </c>
      <c r="F1294" s="17" t="str">
        <f t="shared" si="109"/>
        <v/>
      </c>
      <c r="G1294" s="17"/>
    </row>
    <row r="1295" spans="1:7" ht="24">
      <c r="A1295" s="289"/>
      <c r="B1295" s="140" t="s">
        <v>214</v>
      </c>
      <c r="C1295" s="22" t="s">
        <v>164</v>
      </c>
      <c r="D1295" s="125">
        <v>432</v>
      </c>
      <c r="F1295" s="17">
        <f t="shared" si="109"/>
        <v>0</v>
      </c>
      <c r="G1295" s="17"/>
    </row>
    <row r="1296" spans="1:7">
      <c r="A1296" s="289"/>
      <c r="C1296" s="22"/>
      <c r="F1296" s="17" t="str">
        <f t="shared" si="109"/>
        <v/>
      </c>
      <c r="G1296" s="17"/>
    </row>
    <row r="1297" spans="1:11" s="127" customFormat="1">
      <c r="A1297" s="289">
        <f>A1294+1</f>
        <v>4</v>
      </c>
      <c r="B1297" s="140" t="s">
        <v>1303</v>
      </c>
      <c r="C1297" s="145"/>
      <c r="D1297" s="158"/>
      <c r="E1297" s="39"/>
      <c r="F1297" s="32" t="str">
        <f t="shared" si="109"/>
        <v/>
      </c>
      <c r="G1297" s="32"/>
      <c r="H1297" s="154"/>
      <c r="I1297" s="228"/>
      <c r="J1297" s="770"/>
    </row>
    <row r="1298" spans="1:11" s="127" customFormat="1" ht="24">
      <c r="A1298" s="201"/>
      <c r="B1298" s="140" t="s">
        <v>1304</v>
      </c>
      <c r="C1298" s="145"/>
      <c r="D1298" s="158"/>
      <c r="E1298" s="39"/>
      <c r="F1298" s="32" t="str">
        <f t="shared" si="109"/>
        <v/>
      </c>
      <c r="G1298" s="32"/>
      <c r="H1298" s="154"/>
      <c r="I1298" s="228"/>
      <c r="J1298" s="770"/>
    </row>
    <row r="1299" spans="1:11" s="127" customFormat="1" ht="36">
      <c r="A1299" s="201"/>
      <c r="B1299" s="140" t="s">
        <v>1186</v>
      </c>
      <c r="C1299" s="22" t="s">
        <v>163</v>
      </c>
      <c r="D1299" s="158">
        <v>77</v>
      </c>
      <c r="E1299" s="39"/>
      <c r="F1299" s="32">
        <f>IF(D1299="","",ROUND(D1299*ROUND(E1299,2),2))</f>
        <v>0</v>
      </c>
      <c r="G1299" s="32"/>
      <c r="H1299" s="154"/>
      <c r="I1299" s="228"/>
      <c r="J1299" s="770"/>
    </row>
    <row r="1300" spans="1:11">
      <c r="A1300" s="285"/>
    </row>
    <row r="1301" spans="1:11">
      <c r="A1301" s="274" t="str">
        <f>A1267</f>
        <v>10.0</v>
      </c>
      <c r="B1301" s="180" t="str">
        <f>B1267&amp;" UKUPNO:"</f>
        <v>SOBOSLIKARSKO-LIČILAČKI RADOVI UKUPNO:</v>
      </c>
      <c r="C1301" s="171"/>
      <c r="D1301" s="172"/>
      <c r="E1301" s="24"/>
      <c r="F1301" s="172">
        <f>SUM(F1269:F1300)</f>
        <v>0</v>
      </c>
      <c r="G1301" s="137"/>
    </row>
    <row r="1302" spans="1:11">
      <c r="A1302" s="292"/>
    </row>
    <row r="1303" spans="1:11">
      <c r="A1303" s="287" t="s">
        <v>520</v>
      </c>
      <c r="B1303" s="148" t="s">
        <v>324</v>
      </c>
      <c r="C1303" s="149"/>
      <c r="D1303" s="150"/>
      <c r="E1303" s="25"/>
      <c r="F1303" s="150"/>
    </row>
    <row r="1305" spans="1:11" ht="15">
      <c r="A1305" s="293">
        <f>A1300+1</f>
        <v>1</v>
      </c>
      <c r="B1305" s="270" t="s">
        <v>321</v>
      </c>
      <c r="C1305" s="294"/>
      <c r="D1305" s="295"/>
      <c r="E1305" s="115"/>
      <c r="F1305" s="296"/>
      <c r="G1305" s="296"/>
      <c r="H1305" s="294"/>
      <c r="I1305" s="727"/>
      <c r="J1305" s="776"/>
      <c r="K1305" s="296"/>
    </row>
    <row r="1306" spans="1:11" ht="72">
      <c r="A1306" s="297"/>
      <c r="B1306" s="270" t="s">
        <v>564</v>
      </c>
      <c r="C1306" s="298" t="s">
        <v>35</v>
      </c>
      <c r="D1306" s="125">
        <v>1</v>
      </c>
      <c r="E1306" s="116"/>
      <c r="F1306" s="17">
        <f t="shared" ref="F1306:F1310" si="113">IF(D1306="","",ROUND(D1306*ROUND(E1306,2),2))</f>
        <v>0</v>
      </c>
      <c r="G1306" s="17"/>
      <c r="H1306" s="294"/>
      <c r="I1306" s="727"/>
      <c r="J1306" s="776"/>
      <c r="K1306" s="296"/>
    </row>
    <row r="1307" spans="1:11">
      <c r="A1307" s="293"/>
      <c r="F1307" s="17" t="str">
        <f t="shared" si="113"/>
        <v/>
      </c>
      <c r="G1307" s="17"/>
    </row>
    <row r="1308" spans="1:11" ht="15">
      <c r="A1308" s="293">
        <f>A1305+1</f>
        <v>2</v>
      </c>
      <c r="B1308" s="270" t="s">
        <v>562</v>
      </c>
      <c r="C1308" s="294"/>
      <c r="D1308" s="295"/>
      <c r="E1308" s="115"/>
      <c r="F1308" s="17" t="str">
        <f t="shared" si="113"/>
        <v/>
      </c>
      <c r="G1308" s="17"/>
      <c r="H1308" s="294"/>
      <c r="I1308" s="727"/>
      <c r="J1308" s="776"/>
      <c r="K1308" s="296"/>
    </row>
    <row r="1309" spans="1:11" ht="72">
      <c r="A1309" s="297"/>
      <c r="B1309" s="270" t="s">
        <v>563</v>
      </c>
      <c r="C1309" s="298" t="s">
        <v>35</v>
      </c>
      <c r="D1309" s="125">
        <v>1</v>
      </c>
      <c r="E1309" s="116"/>
      <c r="F1309" s="17">
        <f t="shared" si="113"/>
        <v>0</v>
      </c>
      <c r="G1309" s="17"/>
      <c r="H1309" s="294"/>
      <c r="I1309" s="727"/>
      <c r="J1309" s="776"/>
      <c r="K1309" s="296"/>
    </row>
    <row r="1310" spans="1:11">
      <c r="A1310" s="293"/>
      <c r="F1310" s="17" t="str">
        <f t="shared" si="113"/>
        <v/>
      </c>
      <c r="G1310" s="17"/>
    </row>
    <row r="1311" spans="1:11" s="127" customFormat="1">
      <c r="A1311" s="293">
        <f>A1308+1</f>
        <v>3</v>
      </c>
      <c r="B1311" s="140" t="s">
        <v>1070</v>
      </c>
      <c r="C1311" s="22"/>
      <c r="D1311" s="228"/>
      <c r="E1311" s="99"/>
      <c r="F1311" s="17"/>
      <c r="G1311" s="17"/>
      <c r="H1311" s="145"/>
      <c r="I1311" s="228"/>
      <c r="J1311" s="770"/>
    </row>
    <row r="1312" spans="1:11" s="127" customFormat="1" ht="36">
      <c r="A1312" s="299"/>
      <c r="B1312" s="134" t="s">
        <v>1071</v>
      </c>
      <c r="C1312" s="22"/>
      <c r="D1312" s="228"/>
      <c r="E1312" s="99"/>
      <c r="F1312" s="17"/>
      <c r="G1312" s="17"/>
      <c r="H1312" s="145"/>
      <c r="I1312" s="228"/>
      <c r="J1312" s="770"/>
    </row>
    <row r="1313" spans="1:10" s="127" customFormat="1">
      <c r="A1313" s="299"/>
      <c r="B1313" s="134"/>
      <c r="C1313" s="22" t="s">
        <v>35</v>
      </c>
      <c r="D1313" s="228">
        <v>10</v>
      </c>
      <c r="E1313" s="99"/>
      <c r="F1313" s="17">
        <f t="shared" ref="F1313" si="114">IF(D1313="","",ROUND(D1313*ROUND(E1313,2),2))</f>
        <v>0</v>
      </c>
      <c r="G1313" s="17"/>
      <c r="H1313" s="145"/>
      <c r="I1313" s="228"/>
      <c r="J1313" s="770"/>
    </row>
    <row r="1314" spans="1:10">
      <c r="A1314" s="289"/>
    </row>
    <row r="1315" spans="1:10">
      <c r="A1315" s="274" t="str">
        <f>A1303</f>
        <v>11.0</v>
      </c>
      <c r="B1315" s="180" t="str">
        <f>B1303&amp;" UKUPNO:"</f>
        <v>OSTALI RADOVI UKUPNO:</v>
      </c>
      <c r="C1315" s="171"/>
      <c r="D1315" s="172"/>
      <c r="E1315" s="24"/>
      <c r="F1315" s="172">
        <f>SUM(F1304:F1314)</f>
        <v>0</v>
      </c>
      <c r="G1315" s="137"/>
    </row>
  </sheetData>
  <sheetProtection algorithmName="SHA-512" hashValue="756miKizSfrbj/eexSN6i22WUGGFDQyLup4TyFi+106AqGEAsJ7dJAiqwiAtDOaNU+F0AAFMw53XaXX6hpTpSw==" saltValue="zT8MIMCBjcqBXyYzJL7MHw==" spinCount="100000" sheet="1" formatColumns="0" formatRows="0"/>
  <protectedRanges>
    <protectedRange sqref="B59:B60" name="Raspon1_2"/>
    <protectedRange sqref="B1159:B1164" name="Raspon1"/>
    <protectedRange sqref="B1156:B1157" name="Raspon1_1"/>
  </protectedRanges>
  <phoneticPr fontId="24" type="noConversion"/>
  <dataValidations xWindow="506" yWindow="568" count="1">
    <dataValidation type="custom" allowBlank="1" showInputMessage="1" showErrorMessage="1" error="dozvoljen unos samo dvije decimale" sqref="F368:G368 F366:G366 F282:G282 F265:G265 K1046:K1051 F274:G274 K1042:K1044 F529:G547 K965:K1032 I467 I428 I440 I460 I920:I921 J922:J940 E1:E1048576" xr:uid="{E791752C-AC19-4C39-839E-87E260567000}">
      <formula1>E1=ROUND(E1,2)</formula1>
    </dataValidation>
  </dataValidations>
  <pageMargins left="0.98425196850393704" right="0.19685039370078741" top="0.74803149606299213" bottom="0.59055118110236227" header="0.19685039370078741" footer="0.19685039370078741"/>
  <pageSetup paperSize="9" orientation="portrait" r:id="rId1"/>
  <headerFooter>
    <oddHeader>&amp;L&amp;"Arial,Uobičajeno"&amp;8GRAĐEVINA: REKONSTRUKCIJA (DOGRADNJA) OSNOVNE ŠKOLE IVANOVEC
INVESTITOR: GRAD ČAKOVEC
LOKACIJA: k.č.br. 96/59, k.o. IVANOVEC
&amp;R&amp;"Arial,Uobičajeno"&amp;8ZOP: NI-151/2025
datum: 6.2025</oddHeader>
    <oddFooter>&amp;L&amp;"Arial,Uobičajeno"&amp;8PROJEKTANTSKI URED: NORD-ING d.o.o., PUTJANE 15, ČAKOVEC
GLAVNI PROJEKTANT: MARINA MRLA, mag.ing.arch.&amp;R&amp;"Arial,Uobičajeno"&amp;8&amp;A
&amp;P/&amp;N</oddFooter>
  </headerFooter>
  <rowBreaks count="1" manualBreakCount="1">
    <brk id="35" max="5"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BC858-BD51-4B9D-B11B-11E236AA9E87}">
  <sheetPr>
    <tabColor rgb="FF00B0F0"/>
  </sheetPr>
  <dimension ref="A1:T302"/>
  <sheetViews>
    <sheetView zoomScale="85" zoomScaleNormal="85" workbookViewId="0">
      <selection activeCell="B14" sqref="B14"/>
    </sheetView>
    <sheetView topLeftCell="A341" workbookViewId="1">
      <selection activeCell="G1" sqref="G1:K1048576"/>
    </sheetView>
  </sheetViews>
  <sheetFormatPr defaultColWidth="9.140625" defaultRowHeight="12"/>
  <cols>
    <col min="1" max="1" width="7.7109375" style="319" bestFit="1" customWidth="1"/>
    <col min="2" max="2" width="44" style="309" customWidth="1"/>
    <col min="3" max="3" width="4.85546875" style="303" customWidth="1"/>
    <col min="4" max="4" width="8.140625" style="304" customWidth="1"/>
    <col min="5" max="5" width="9.85546875" style="88" customWidth="1"/>
    <col min="6" max="6" width="11.7109375" style="307" customWidth="1"/>
    <col min="7" max="7" width="9.140625" style="307"/>
    <col min="8" max="8" width="9.140625" style="305"/>
    <col min="9" max="16384" width="9.140625" style="307"/>
  </cols>
  <sheetData>
    <row r="1" spans="1:20" s="308" customFormat="1">
      <c r="A1" s="301"/>
      <c r="B1" s="302" t="s">
        <v>349</v>
      </c>
      <c r="C1" s="303"/>
      <c r="D1" s="304"/>
      <c r="E1" s="86"/>
      <c r="F1" s="305"/>
      <c r="G1" s="306"/>
      <c r="H1" s="305"/>
      <c r="I1" s="307"/>
      <c r="J1" s="307"/>
      <c r="K1" s="307"/>
      <c r="L1" s="307"/>
      <c r="M1" s="307"/>
      <c r="N1" s="307"/>
      <c r="O1" s="307"/>
      <c r="P1" s="307"/>
      <c r="Q1" s="307"/>
      <c r="R1" s="307"/>
      <c r="S1" s="307"/>
      <c r="T1" s="307"/>
    </row>
    <row r="2" spans="1:20" s="308" customFormat="1">
      <c r="A2" s="301"/>
      <c r="B2" s="309"/>
      <c r="C2" s="303"/>
      <c r="D2" s="304"/>
      <c r="E2" s="86"/>
      <c r="F2" s="305"/>
      <c r="G2" s="310"/>
      <c r="H2" s="305"/>
      <c r="I2" s="307"/>
      <c r="J2" s="307"/>
      <c r="K2" s="307"/>
      <c r="L2" s="307"/>
      <c r="M2" s="307"/>
      <c r="N2" s="307"/>
      <c r="O2" s="307"/>
      <c r="P2" s="307"/>
      <c r="Q2" s="307"/>
      <c r="R2" s="307"/>
      <c r="S2" s="307"/>
      <c r="T2" s="307"/>
    </row>
    <row r="3" spans="1:20" s="308" customFormat="1">
      <c r="A3" s="301"/>
      <c r="B3" s="309"/>
      <c r="C3" s="303"/>
      <c r="D3" s="304"/>
      <c r="E3" s="86"/>
      <c r="F3" s="305"/>
      <c r="G3" s="310"/>
      <c r="I3" s="307"/>
      <c r="J3" s="307"/>
      <c r="K3" s="307"/>
      <c r="L3" s="307"/>
      <c r="M3" s="307"/>
      <c r="N3" s="307"/>
      <c r="O3" s="307"/>
      <c r="P3" s="307"/>
      <c r="Q3" s="307"/>
      <c r="R3" s="307"/>
      <c r="S3" s="307"/>
      <c r="T3" s="307"/>
    </row>
    <row r="4" spans="1:20" s="308" customFormat="1">
      <c r="A4" s="311"/>
      <c r="B4" s="317" t="str">
        <f>B24</f>
        <v xml:space="preserve">INSTALACIJE VODOVODA I KANALIZACIJE UNUTAR GRAĐEVINE </v>
      </c>
      <c r="C4" s="303"/>
      <c r="D4" s="304"/>
      <c r="E4" s="86"/>
      <c r="F4" s="305"/>
      <c r="G4" s="310"/>
      <c r="I4" s="307"/>
      <c r="J4" s="307"/>
      <c r="K4" s="307"/>
      <c r="L4" s="307"/>
      <c r="M4" s="307"/>
      <c r="N4" s="307"/>
      <c r="O4" s="307"/>
      <c r="P4" s="307"/>
      <c r="Q4" s="307"/>
      <c r="R4" s="307"/>
      <c r="S4" s="307"/>
      <c r="T4" s="307"/>
    </row>
    <row r="5" spans="1:20" s="308" customFormat="1">
      <c r="A5" s="301" t="str">
        <f>A89</f>
        <v>1.</v>
      </c>
      <c r="B5" s="309" t="str">
        <f>B89</f>
        <v>GRAĐEVINSKI RADOVI UKUPNO:</v>
      </c>
      <c r="C5" s="303"/>
      <c r="D5" s="304"/>
      <c r="E5" s="86"/>
      <c r="F5" s="305">
        <f>F89</f>
        <v>0</v>
      </c>
      <c r="G5" s="310"/>
      <c r="H5" s="305"/>
      <c r="I5" s="307"/>
      <c r="J5" s="305"/>
      <c r="K5" s="307"/>
      <c r="L5" s="307"/>
      <c r="M5" s="307"/>
      <c r="N5" s="307"/>
      <c r="O5" s="307"/>
      <c r="P5" s="307"/>
      <c r="Q5" s="307"/>
      <c r="R5" s="307"/>
      <c r="S5" s="307"/>
      <c r="T5" s="307"/>
    </row>
    <row r="6" spans="1:20" s="308" customFormat="1">
      <c r="A6" s="318" t="str">
        <f>A169</f>
        <v>2.</v>
      </c>
      <c r="B6" s="309" t="str">
        <f>B169</f>
        <v>VODOVOD UKUPNO:</v>
      </c>
      <c r="C6" s="303"/>
      <c r="D6" s="304"/>
      <c r="E6" s="86"/>
      <c r="F6" s="305">
        <f>F169</f>
        <v>0</v>
      </c>
      <c r="G6" s="310"/>
      <c r="H6" s="305"/>
      <c r="I6" s="307"/>
      <c r="J6" s="305"/>
      <c r="K6" s="307"/>
      <c r="L6" s="307"/>
      <c r="M6" s="307"/>
      <c r="N6" s="307"/>
      <c r="O6" s="307"/>
      <c r="P6" s="307"/>
      <c r="Q6" s="307"/>
      <c r="R6" s="307"/>
      <c r="S6" s="307"/>
      <c r="T6" s="307"/>
    </row>
    <row r="7" spans="1:20" s="308" customFormat="1">
      <c r="A7" s="318" t="str">
        <f>A271</f>
        <v>3.</v>
      </c>
      <c r="B7" s="309" t="str">
        <f>B271</f>
        <v>KANALIZACIJA UKUPNO:</v>
      </c>
      <c r="C7" s="303"/>
      <c r="D7" s="304"/>
      <c r="E7" s="86"/>
      <c r="F7" s="305">
        <f>F271</f>
        <v>0</v>
      </c>
      <c r="G7" s="310"/>
      <c r="H7" s="305"/>
      <c r="I7" s="307"/>
      <c r="J7" s="305"/>
      <c r="K7" s="307"/>
      <c r="L7" s="307"/>
      <c r="M7" s="307"/>
      <c r="N7" s="307"/>
      <c r="O7" s="307"/>
      <c r="P7" s="307"/>
      <c r="Q7" s="307"/>
      <c r="R7" s="307"/>
      <c r="S7" s="307"/>
      <c r="T7" s="307"/>
    </row>
    <row r="8" spans="1:20" s="308" customFormat="1">
      <c r="A8" s="318" t="str">
        <f>A301</f>
        <v>4.</v>
      </c>
      <c r="B8" s="309" t="str">
        <f>B301</f>
        <v>SANITARIJE UKUPNO:</v>
      </c>
      <c r="C8" s="303"/>
      <c r="D8" s="304"/>
      <c r="E8" s="86"/>
      <c r="F8" s="305">
        <f>F301</f>
        <v>0</v>
      </c>
      <c r="G8" s="310"/>
      <c r="H8" s="305"/>
      <c r="I8" s="307"/>
      <c r="J8" s="305"/>
      <c r="K8" s="307"/>
      <c r="L8" s="307"/>
      <c r="M8" s="307"/>
      <c r="N8" s="307"/>
      <c r="O8" s="307"/>
      <c r="P8" s="307"/>
      <c r="Q8" s="307"/>
      <c r="R8" s="307"/>
      <c r="S8" s="307"/>
      <c r="T8" s="307"/>
    </row>
    <row r="9" spans="1:20" s="308" customFormat="1">
      <c r="A9" s="318"/>
      <c r="B9" s="309"/>
      <c r="C9" s="303"/>
      <c r="D9" s="304"/>
      <c r="E9" s="86"/>
      <c r="F9" s="305"/>
      <c r="G9" s="310"/>
      <c r="H9" s="305"/>
      <c r="I9" s="307"/>
      <c r="J9" s="307"/>
      <c r="K9" s="307"/>
      <c r="L9" s="307"/>
      <c r="M9" s="307"/>
      <c r="N9" s="307"/>
      <c r="O9" s="307"/>
      <c r="P9" s="307"/>
      <c r="Q9" s="307"/>
      <c r="R9" s="307"/>
      <c r="S9" s="307"/>
      <c r="T9" s="307"/>
    </row>
    <row r="10" spans="1:20" s="308" customFormat="1">
      <c r="A10" s="301"/>
      <c r="B10" s="309"/>
      <c r="C10" s="303"/>
      <c r="D10" s="304"/>
      <c r="E10" s="86"/>
      <c r="F10" s="305"/>
      <c r="G10" s="310"/>
      <c r="H10" s="305"/>
      <c r="I10" s="307"/>
      <c r="J10" s="307"/>
      <c r="K10" s="307"/>
      <c r="L10" s="307"/>
      <c r="M10" s="307"/>
      <c r="N10" s="307"/>
      <c r="O10" s="307"/>
      <c r="P10" s="307"/>
      <c r="Q10" s="307"/>
      <c r="R10" s="307"/>
      <c r="S10" s="307"/>
      <c r="T10" s="307"/>
    </row>
    <row r="11" spans="1:20" s="308" customFormat="1">
      <c r="A11" s="311"/>
      <c r="B11" s="302" t="s">
        <v>350</v>
      </c>
      <c r="C11" s="314"/>
      <c r="D11" s="315"/>
      <c r="E11" s="87"/>
      <c r="F11" s="316">
        <f>SUM(F3:F9)</f>
        <v>0</v>
      </c>
      <c r="G11" s="310"/>
      <c r="H11" s="305"/>
      <c r="I11" s="307"/>
      <c r="J11" s="305"/>
      <c r="K11" s="307"/>
      <c r="L11" s="307"/>
      <c r="M11" s="307"/>
      <c r="N11" s="307"/>
      <c r="O11" s="307"/>
      <c r="P11" s="307"/>
      <c r="Q11" s="307"/>
      <c r="R11" s="307"/>
      <c r="S11" s="307"/>
      <c r="T11" s="307"/>
    </row>
    <row r="12" spans="1:20" s="308" customFormat="1">
      <c r="A12" s="301"/>
      <c r="B12" s="309"/>
      <c r="C12" s="303"/>
      <c r="D12" s="304"/>
      <c r="E12" s="86"/>
      <c r="F12" s="305"/>
      <c r="G12" s="310"/>
      <c r="H12" s="305"/>
      <c r="I12" s="307"/>
      <c r="J12" s="307"/>
      <c r="K12" s="307"/>
      <c r="L12" s="307"/>
      <c r="M12" s="307"/>
      <c r="N12" s="307"/>
      <c r="O12" s="307"/>
      <c r="P12" s="307"/>
      <c r="Q12" s="307"/>
      <c r="R12" s="307"/>
      <c r="S12" s="307"/>
      <c r="T12" s="307"/>
    </row>
    <row r="13" spans="1:20" s="308" customFormat="1">
      <c r="A13" s="301"/>
      <c r="B13" s="309" t="s">
        <v>75</v>
      </c>
      <c r="C13" s="303"/>
      <c r="D13" s="304"/>
      <c r="E13" s="86"/>
      <c r="F13" s="305">
        <f>ROUND(F11*0.25,2)</f>
        <v>0</v>
      </c>
      <c r="G13" s="310"/>
      <c r="H13" s="305"/>
      <c r="I13" s="307"/>
      <c r="J13" s="307"/>
      <c r="K13" s="307"/>
      <c r="L13" s="307"/>
      <c r="M13" s="307"/>
      <c r="N13" s="307"/>
      <c r="O13" s="307"/>
      <c r="P13" s="307"/>
      <c r="Q13" s="307"/>
      <c r="R13" s="307"/>
      <c r="S13" s="307"/>
      <c r="T13" s="307"/>
    </row>
    <row r="14" spans="1:20" s="308" customFormat="1">
      <c r="A14" s="301"/>
      <c r="B14" s="309"/>
      <c r="C14" s="303"/>
      <c r="D14" s="304"/>
      <c r="E14" s="86"/>
      <c r="F14" s="305"/>
      <c r="G14" s="310"/>
      <c r="H14" s="305"/>
      <c r="I14" s="307"/>
      <c r="J14" s="307"/>
      <c r="K14" s="307"/>
      <c r="L14" s="307"/>
      <c r="M14" s="307"/>
      <c r="N14" s="307"/>
      <c r="O14" s="307"/>
      <c r="P14" s="307"/>
      <c r="Q14" s="307"/>
      <c r="R14" s="307"/>
      <c r="S14" s="307"/>
      <c r="T14" s="307"/>
    </row>
    <row r="15" spans="1:20" s="308" customFormat="1">
      <c r="A15" s="311"/>
      <c r="B15" s="302" t="s">
        <v>158</v>
      </c>
      <c r="C15" s="314"/>
      <c r="D15" s="315"/>
      <c r="E15" s="87"/>
      <c r="F15" s="316">
        <f>SUM(F11:F14)</f>
        <v>0</v>
      </c>
      <c r="G15" s="310"/>
      <c r="H15" s="305"/>
      <c r="I15" s="307"/>
      <c r="J15" s="307"/>
      <c r="K15" s="307"/>
      <c r="L15" s="307"/>
      <c r="M15" s="307"/>
      <c r="N15" s="307"/>
      <c r="O15" s="307"/>
      <c r="P15" s="307"/>
      <c r="Q15" s="307"/>
      <c r="R15" s="307"/>
      <c r="S15" s="307"/>
      <c r="T15" s="307"/>
    </row>
    <row r="19" spans="1:20">
      <c r="B19" s="302" t="s">
        <v>351</v>
      </c>
      <c r="H19" s="228"/>
    </row>
    <row r="21" spans="1:20" s="128" customFormat="1">
      <c r="A21" s="320" t="s">
        <v>232</v>
      </c>
      <c r="B21" s="321" t="s">
        <v>233</v>
      </c>
      <c r="C21" s="322" t="s">
        <v>234</v>
      </c>
      <c r="D21" s="323" t="s">
        <v>241</v>
      </c>
      <c r="E21" s="300" t="s">
        <v>235</v>
      </c>
      <c r="F21" s="324" t="s">
        <v>236</v>
      </c>
      <c r="G21" s="127"/>
      <c r="H21" s="343"/>
      <c r="I21" s="127"/>
      <c r="J21" s="127"/>
      <c r="K21" s="127"/>
      <c r="L21" s="127"/>
      <c r="M21" s="127"/>
      <c r="N21" s="127"/>
      <c r="O21" s="127"/>
      <c r="P21" s="127"/>
      <c r="Q21" s="127"/>
      <c r="R21" s="127"/>
      <c r="S21" s="127"/>
      <c r="T21" s="127"/>
    </row>
    <row r="22" spans="1:20">
      <c r="H22" s="330"/>
    </row>
    <row r="23" spans="1:20" s="331" customFormat="1">
      <c r="A23" s="367"/>
      <c r="B23" s="344"/>
      <c r="C23" s="345"/>
      <c r="D23" s="346"/>
      <c r="E23" s="94"/>
      <c r="F23" s="347"/>
      <c r="G23" s="372"/>
      <c r="H23" s="330"/>
    </row>
    <row r="24" spans="1:20" s="331" customFormat="1">
      <c r="A24" s="373"/>
      <c r="B24" s="403" t="s">
        <v>342</v>
      </c>
      <c r="C24" s="354"/>
      <c r="D24" s="351"/>
      <c r="E24" s="93"/>
      <c r="F24" s="404"/>
      <c r="G24" s="405"/>
      <c r="H24" s="330"/>
    </row>
    <row r="25" spans="1:20" s="331" customFormat="1">
      <c r="A25" s="406"/>
      <c r="B25" s="344"/>
      <c r="C25" s="345"/>
      <c r="D25" s="346"/>
      <c r="E25" s="94"/>
      <c r="F25" s="347"/>
      <c r="G25" s="407"/>
      <c r="H25" s="330"/>
    </row>
    <row r="26" spans="1:20" s="331" customFormat="1">
      <c r="A26" s="692">
        <v>1</v>
      </c>
      <c r="B26" s="353" t="s">
        <v>13</v>
      </c>
      <c r="C26" s="408"/>
      <c r="D26" s="351"/>
      <c r="E26" s="93"/>
      <c r="F26" s="352"/>
      <c r="G26" s="384"/>
      <c r="H26" s="330"/>
    </row>
    <row r="27" spans="1:20" s="331" customFormat="1">
      <c r="A27" s="367"/>
      <c r="B27" s="344"/>
      <c r="C27" s="409"/>
      <c r="D27" s="346"/>
      <c r="E27" s="94"/>
      <c r="F27" s="347"/>
      <c r="G27" s="384"/>
      <c r="H27" s="330"/>
    </row>
    <row r="28" spans="1:20" s="331" customFormat="1" ht="87" customHeight="1">
      <c r="A28" s="391">
        <v>1</v>
      </c>
      <c r="B28" s="344" t="s">
        <v>1938</v>
      </c>
      <c r="C28" s="409"/>
      <c r="D28" s="346"/>
      <c r="E28" s="94"/>
      <c r="F28" s="347"/>
      <c r="G28" s="410"/>
      <c r="H28" s="330"/>
      <c r="I28" s="347"/>
    </row>
    <row r="29" spans="1:20" s="331" customFormat="1" ht="13.5">
      <c r="A29" s="391" t="s">
        <v>870</v>
      </c>
      <c r="B29" s="344" t="s">
        <v>872</v>
      </c>
      <c r="C29" s="395" t="s">
        <v>338</v>
      </c>
      <c r="D29" s="346">
        <v>80.650000000000006</v>
      </c>
      <c r="E29" s="94"/>
      <c r="F29" s="17">
        <f t="shared" ref="F29:F30" si="0">IF(D29="","",ROUND(D29*ROUND(E29,2),2))</f>
        <v>0</v>
      </c>
      <c r="G29" s="390"/>
      <c r="H29" s="330"/>
      <c r="I29" s="17"/>
      <c r="J29" s="343"/>
    </row>
    <row r="30" spans="1:20" s="331" customFormat="1" ht="13.5">
      <c r="A30" s="391" t="s">
        <v>875</v>
      </c>
      <c r="B30" s="344" t="s">
        <v>874</v>
      </c>
      <c r="C30" s="395" t="s">
        <v>338</v>
      </c>
      <c r="D30" s="346">
        <v>20.149999999999999</v>
      </c>
      <c r="E30" s="94"/>
      <c r="F30" s="17">
        <f t="shared" si="0"/>
        <v>0</v>
      </c>
      <c r="G30" s="390"/>
      <c r="H30" s="330"/>
      <c r="I30" s="17"/>
      <c r="J30" s="343"/>
    </row>
    <row r="31" spans="1:20" s="331" customFormat="1">
      <c r="A31" s="391"/>
      <c r="B31" s="344"/>
      <c r="C31" s="345"/>
      <c r="D31" s="346"/>
      <c r="E31" s="94"/>
      <c r="F31" s="347"/>
      <c r="G31" s="390"/>
      <c r="H31" s="330"/>
      <c r="I31" s="347"/>
      <c r="J31" s="343"/>
    </row>
    <row r="32" spans="1:20" s="331" customFormat="1" ht="36">
      <c r="A32" s="391">
        <v>2</v>
      </c>
      <c r="B32" s="344" t="s">
        <v>876</v>
      </c>
      <c r="C32" s="345"/>
      <c r="D32" s="346"/>
      <c r="E32" s="94"/>
      <c r="F32" s="347"/>
      <c r="G32" s="410"/>
      <c r="H32" s="330"/>
      <c r="I32" s="347"/>
      <c r="J32" s="343"/>
    </row>
    <row r="33" spans="1:10" s="331" customFormat="1" ht="13.5">
      <c r="A33" s="391"/>
      <c r="B33" s="344"/>
      <c r="C33" s="395" t="s">
        <v>338</v>
      </c>
      <c r="D33" s="346">
        <v>12.6</v>
      </c>
      <c r="E33" s="94"/>
      <c r="F33" s="17">
        <f t="shared" ref="F33" si="1">IF(D33="","",ROUND(D33*ROUND(E33,2),2))</f>
        <v>0</v>
      </c>
      <c r="G33" s="390"/>
      <c r="H33" s="330"/>
      <c r="I33" s="17"/>
      <c r="J33" s="343"/>
    </row>
    <row r="34" spans="1:10" s="331" customFormat="1">
      <c r="A34" s="391"/>
      <c r="B34" s="344"/>
      <c r="C34" s="345"/>
      <c r="D34" s="346"/>
      <c r="E34" s="94"/>
      <c r="F34" s="347"/>
      <c r="G34" s="390"/>
      <c r="H34" s="330"/>
      <c r="I34" s="347"/>
      <c r="J34" s="343"/>
    </row>
    <row r="35" spans="1:10" s="331" customFormat="1" ht="36">
      <c r="A35" s="391">
        <f>A32+1</f>
        <v>3</v>
      </c>
      <c r="B35" s="344" t="s">
        <v>1939</v>
      </c>
      <c r="C35" s="345"/>
      <c r="D35" s="346"/>
      <c r="E35" s="94"/>
      <c r="F35" s="347"/>
      <c r="G35" s="410"/>
      <c r="H35" s="330"/>
      <c r="I35" s="347"/>
      <c r="J35" s="343"/>
    </row>
    <row r="36" spans="1:10" s="331" customFormat="1" ht="13.5">
      <c r="A36" s="391"/>
      <c r="B36" s="344"/>
      <c r="C36" s="395" t="s">
        <v>338</v>
      </c>
      <c r="D36" s="346">
        <v>50.4</v>
      </c>
      <c r="E36" s="94"/>
      <c r="F36" s="17">
        <f t="shared" ref="F36" si="2">IF(D36="","",ROUND(D36*ROUND(E36,2),2))</f>
        <v>0</v>
      </c>
      <c r="G36" s="390"/>
      <c r="H36" s="330"/>
      <c r="I36" s="17"/>
      <c r="J36" s="343"/>
    </row>
    <row r="37" spans="1:10" s="331" customFormat="1">
      <c r="A37" s="391"/>
      <c r="B37" s="344"/>
      <c r="C37" s="345"/>
      <c r="D37" s="346"/>
      <c r="E37" s="94"/>
      <c r="F37" s="347"/>
      <c r="G37" s="390"/>
      <c r="H37" s="330"/>
      <c r="I37" s="347"/>
      <c r="J37" s="343"/>
    </row>
    <row r="38" spans="1:10" s="331" customFormat="1" ht="60">
      <c r="A38" s="391">
        <f>A35+1</f>
        <v>4</v>
      </c>
      <c r="B38" s="344" t="s">
        <v>1572</v>
      </c>
      <c r="C38" s="345"/>
      <c r="D38" s="346"/>
      <c r="E38" s="94"/>
      <c r="F38" s="347"/>
      <c r="G38" s="410"/>
      <c r="H38" s="330"/>
      <c r="I38" s="347"/>
      <c r="J38" s="343"/>
    </row>
    <row r="39" spans="1:10" s="331" customFormat="1" ht="13.5">
      <c r="A39" s="391"/>
      <c r="B39" s="344"/>
      <c r="C39" s="395" t="s">
        <v>338</v>
      </c>
      <c r="D39" s="346">
        <v>16.45</v>
      </c>
      <c r="E39" s="94"/>
      <c r="F39" s="17">
        <f t="shared" ref="F39" si="3">IF(D39="","",ROUND(D39*ROUND(E39,2),2))</f>
        <v>0</v>
      </c>
      <c r="G39" s="390"/>
      <c r="H39" s="330"/>
      <c r="I39" s="17"/>
      <c r="J39" s="343"/>
    </row>
    <row r="40" spans="1:10" s="331" customFormat="1">
      <c r="A40" s="391"/>
      <c r="B40" s="344"/>
      <c r="C40" s="395"/>
      <c r="D40" s="346"/>
      <c r="E40" s="94"/>
      <c r="F40" s="347"/>
      <c r="G40" s="390"/>
      <c r="H40" s="330"/>
      <c r="I40" s="347"/>
      <c r="J40" s="343"/>
    </row>
    <row r="41" spans="1:10" s="331" customFormat="1" ht="60">
      <c r="A41" s="391">
        <f>A38+1</f>
        <v>5</v>
      </c>
      <c r="B41" s="344" t="s">
        <v>879</v>
      </c>
      <c r="C41" s="395"/>
      <c r="D41" s="346"/>
      <c r="E41" s="94"/>
      <c r="F41" s="347"/>
      <c r="G41" s="410"/>
      <c r="H41" s="330"/>
      <c r="I41" s="347"/>
      <c r="J41" s="343"/>
    </row>
    <row r="42" spans="1:10" s="331" customFormat="1" ht="13.5">
      <c r="A42" s="391"/>
      <c r="B42" s="344"/>
      <c r="C42" s="395" t="s">
        <v>338</v>
      </c>
      <c r="D42" s="346">
        <v>21.3</v>
      </c>
      <c r="E42" s="94"/>
      <c r="F42" s="17">
        <f t="shared" ref="F42" si="4">IF(D42="","",ROUND(D42*ROUND(E42,2),2))</f>
        <v>0</v>
      </c>
      <c r="G42" s="390"/>
      <c r="H42" s="330"/>
      <c r="I42" s="17"/>
      <c r="J42" s="343"/>
    </row>
    <row r="43" spans="1:10" s="331" customFormat="1">
      <c r="A43" s="391"/>
      <c r="B43" s="344"/>
      <c r="C43" s="395"/>
      <c r="D43" s="346"/>
      <c r="E43" s="94"/>
      <c r="F43" s="347"/>
      <c r="G43" s="390"/>
      <c r="H43" s="330"/>
      <c r="I43" s="347"/>
      <c r="J43" s="343"/>
    </row>
    <row r="44" spans="1:10" s="331" customFormat="1" ht="36">
      <c r="A44" s="391">
        <f>A41+1</f>
        <v>6</v>
      </c>
      <c r="B44" s="344" t="s">
        <v>1522</v>
      </c>
      <c r="C44" s="345"/>
      <c r="D44" s="346"/>
      <c r="E44" s="94"/>
      <c r="F44" s="347"/>
      <c r="G44" s="410"/>
      <c r="H44" s="330"/>
      <c r="I44" s="347"/>
      <c r="J44" s="343"/>
    </row>
    <row r="45" spans="1:10" s="331" customFormat="1" ht="13.5">
      <c r="A45" s="391"/>
      <c r="B45" s="344"/>
      <c r="C45" s="395" t="s">
        <v>338</v>
      </c>
      <c r="D45" s="346">
        <v>84.4</v>
      </c>
      <c r="E45" s="94"/>
      <c r="F45" s="17">
        <f t="shared" ref="F45" si="5">IF(D45="","",ROUND(D45*ROUND(E45,2),2))</f>
        <v>0</v>
      </c>
      <c r="G45" s="390"/>
      <c r="H45" s="330"/>
      <c r="I45" s="17"/>
      <c r="J45" s="343"/>
    </row>
    <row r="46" spans="1:10" s="331" customFormat="1">
      <c r="A46" s="391"/>
      <c r="B46" s="344"/>
      <c r="C46" s="395"/>
      <c r="D46" s="346"/>
      <c r="E46" s="94"/>
      <c r="F46" s="305"/>
      <c r="G46" s="390"/>
      <c r="H46" s="330"/>
      <c r="I46" s="305"/>
      <c r="J46" s="343"/>
    </row>
    <row r="47" spans="1:10" s="331" customFormat="1" ht="24">
      <c r="A47" s="391">
        <f>A44+1</f>
        <v>7</v>
      </c>
      <c r="B47" s="344" t="s">
        <v>882</v>
      </c>
      <c r="C47" s="395"/>
      <c r="D47" s="346"/>
      <c r="E47" s="94"/>
      <c r="F47" s="347"/>
      <c r="G47" s="410"/>
      <c r="H47" s="330"/>
      <c r="I47" s="347"/>
      <c r="J47" s="343"/>
    </row>
    <row r="48" spans="1:10" s="331" customFormat="1" ht="13.5">
      <c r="A48" s="694">
        <v>1</v>
      </c>
      <c r="B48" s="344" t="s">
        <v>883</v>
      </c>
      <c r="C48" s="395" t="s">
        <v>339</v>
      </c>
      <c r="D48" s="346">
        <v>15</v>
      </c>
      <c r="E48" s="94"/>
      <c r="F48" s="17">
        <f t="shared" ref="F48:F52" si="6">IF(D48="","",ROUND(D48*ROUND(E48,2),2))</f>
        <v>0</v>
      </c>
      <c r="G48" s="390"/>
      <c r="H48" s="330"/>
      <c r="I48" s="17"/>
      <c r="J48" s="343"/>
    </row>
    <row r="49" spans="1:10" s="331" customFormat="1" ht="13.5">
      <c r="A49" s="694">
        <v>2</v>
      </c>
      <c r="B49" s="344" t="s">
        <v>884</v>
      </c>
      <c r="C49" s="395" t="s">
        <v>339</v>
      </c>
      <c r="D49" s="346">
        <v>5</v>
      </c>
      <c r="E49" s="94"/>
      <c r="F49" s="17">
        <f t="shared" si="6"/>
        <v>0</v>
      </c>
      <c r="G49" s="390"/>
      <c r="H49" s="330"/>
      <c r="I49" s="17"/>
      <c r="J49" s="343"/>
    </row>
    <row r="50" spans="1:10" s="331" customFormat="1" ht="13.5">
      <c r="A50" s="694">
        <v>3</v>
      </c>
      <c r="B50" s="344" t="s">
        <v>885</v>
      </c>
      <c r="C50" s="395" t="s">
        <v>339</v>
      </c>
      <c r="D50" s="346">
        <v>10</v>
      </c>
      <c r="E50" s="94"/>
      <c r="F50" s="17">
        <f t="shared" si="6"/>
        <v>0</v>
      </c>
      <c r="G50" s="390"/>
      <c r="H50" s="330"/>
      <c r="I50" s="17"/>
      <c r="J50" s="343"/>
    </row>
    <row r="51" spans="1:10" s="331" customFormat="1" ht="13.5">
      <c r="A51" s="694">
        <v>4</v>
      </c>
      <c r="B51" s="344" t="s">
        <v>886</v>
      </c>
      <c r="C51" s="395" t="s">
        <v>339</v>
      </c>
      <c r="D51" s="346">
        <v>20</v>
      </c>
      <c r="E51" s="94"/>
      <c r="F51" s="17">
        <f t="shared" si="6"/>
        <v>0</v>
      </c>
      <c r="G51" s="390"/>
      <c r="H51" s="330"/>
      <c r="I51" s="17"/>
      <c r="J51" s="343"/>
    </row>
    <row r="52" spans="1:10" s="331" customFormat="1" ht="13.5">
      <c r="A52" s="694">
        <v>5</v>
      </c>
      <c r="B52" s="344" t="s">
        <v>887</v>
      </c>
      <c r="C52" s="395" t="s">
        <v>339</v>
      </c>
      <c r="D52" s="346">
        <v>5</v>
      </c>
      <c r="E52" s="94"/>
      <c r="F52" s="17">
        <f t="shared" si="6"/>
        <v>0</v>
      </c>
      <c r="G52" s="390"/>
      <c r="H52" s="330"/>
      <c r="I52" s="17"/>
      <c r="J52" s="343"/>
    </row>
    <row r="53" spans="1:10" s="331" customFormat="1">
      <c r="A53" s="391"/>
      <c r="B53" s="344"/>
      <c r="C53" s="345"/>
      <c r="D53" s="346"/>
      <c r="E53" s="94"/>
      <c r="F53" s="347"/>
      <c r="G53" s="390"/>
      <c r="H53" s="330"/>
      <c r="I53" s="347"/>
      <c r="J53" s="343"/>
    </row>
    <row r="54" spans="1:10" s="331" customFormat="1">
      <c r="A54" s="391">
        <f>A47+1</f>
        <v>8</v>
      </c>
      <c r="B54" s="344" t="s">
        <v>888</v>
      </c>
      <c r="C54" s="345"/>
      <c r="D54" s="346"/>
      <c r="E54" s="94"/>
      <c r="F54" s="347"/>
      <c r="G54" s="390"/>
      <c r="H54" s="330"/>
      <c r="I54" s="347"/>
      <c r="J54" s="343"/>
    </row>
    <row r="55" spans="1:10" s="331" customFormat="1" ht="13.5">
      <c r="A55" s="695">
        <v>1</v>
      </c>
      <c r="B55" s="344" t="s">
        <v>889</v>
      </c>
      <c r="C55" s="395" t="s">
        <v>339</v>
      </c>
      <c r="D55" s="346">
        <v>15</v>
      </c>
      <c r="E55" s="94"/>
      <c r="F55" s="17">
        <f t="shared" ref="F55:F59" si="7">IF(D55="","",ROUND(D55*ROUND(E55,2),2))</f>
        <v>0</v>
      </c>
      <c r="G55" s="390"/>
      <c r="H55" s="330"/>
      <c r="I55" s="17"/>
      <c r="J55" s="343"/>
    </row>
    <row r="56" spans="1:10" s="331" customFormat="1" ht="13.5">
      <c r="A56" s="695">
        <v>2</v>
      </c>
      <c r="B56" s="344" t="s">
        <v>890</v>
      </c>
      <c r="C56" s="395" t="s">
        <v>339</v>
      </c>
      <c r="D56" s="346">
        <v>5</v>
      </c>
      <c r="E56" s="94"/>
      <c r="F56" s="17">
        <f t="shared" si="7"/>
        <v>0</v>
      </c>
      <c r="G56" s="390"/>
      <c r="H56" s="330"/>
      <c r="I56" s="17"/>
      <c r="J56" s="343"/>
    </row>
    <row r="57" spans="1:10" s="331" customFormat="1" ht="13.5">
      <c r="A57" s="695">
        <v>3</v>
      </c>
      <c r="B57" s="344" t="s">
        <v>891</v>
      </c>
      <c r="C57" s="395" t="s">
        <v>339</v>
      </c>
      <c r="D57" s="346">
        <v>10</v>
      </c>
      <c r="E57" s="94"/>
      <c r="F57" s="17">
        <f t="shared" si="7"/>
        <v>0</v>
      </c>
      <c r="G57" s="390"/>
      <c r="H57" s="330"/>
      <c r="I57" s="17"/>
      <c r="J57" s="343"/>
    </row>
    <row r="58" spans="1:10" s="331" customFormat="1" ht="13.5">
      <c r="A58" s="695">
        <v>4</v>
      </c>
      <c r="B58" s="344" t="s">
        <v>892</v>
      </c>
      <c r="C58" s="395" t="s">
        <v>339</v>
      </c>
      <c r="D58" s="346">
        <v>20</v>
      </c>
      <c r="E58" s="94"/>
      <c r="F58" s="17">
        <f t="shared" si="7"/>
        <v>0</v>
      </c>
      <c r="G58" s="390"/>
      <c r="H58" s="330"/>
      <c r="I58" s="17"/>
      <c r="J58" s="343"/>
    </row>
    <row r="59" spans="1:10" s="331" customFormat="1" ht="13.5">
      <c r="A59" s="695">
        <v>5</v>
      </c>
      <c r="B59" s="344" t="s">
        <v>893</v>
      </c>
      <c r="C59" s="395" t="s">
        <v>339</v>
      </c>
      <c r="D59" s="346">
        <v>5</v>
      </c>
      <c r="E59" s="94"/>
      <c r="F59" s="17">
        <f t="shared" si="7"/>
        <v>0</v>
      </c>
      <c r="G59" s="390"/>
      <c r="H59" s="330"/>
      <c r="I59" s="17"/>
      <c r="J59" s="343"/>
    </row>
    <row r="60" spans="1:10" s="331" customFormat="1">
      <c r="A60" s="391"/>
      <c r="B60" s="344"/>
      <c r="C60" s="345"/>
      <c r="D60" s="346"/>
      <c r="E60" s="94"/>
      <c r="F60" s="347"/>
      <c r="G60" s="390"/>
      <c r="H60" s="330"/>
      <c r="I60" s="347"/>
      <c r="J60" s="343"/>
    </row>
    <row r="61" spans="1:10" s="331" customFormat="1" ht="48">
      <c r="A61" s="391">
        <f>A54+1</f>
        <v>9</v>
      </c>
      <c r="B61" s="344" t="s">
        <v>1043</v>
      </c>
      <c r="C61" s="395"/>
      <c r="D61" s="346"/>
      <c r="E61" s="94"/>
      <c r="F61" s="347"/>
      <c r="G61" s="410"/>
      <c r="H61" s="330"/>
      <c r="I61" s="347"/>
      <c r="J61" s="343"/>
    </row>
    <row r="62" spans="1:10" s="331" customFormat="1" ht="13.5">
      <c r="A62" s="696">
        <v>1</v>
      </c>
      <c r="B62" s="344" t="s">
        <v>1602</v>
      </c>
      <c r="C62" s="345" t="s">
        <v>35</v>
      </c>
      <c r="D62" s="346">
        <v>2</v>
      </c>
      <c r="E62" s="94"/>
      <c r="F62" s="17">
        <f t="shared" ref="F62:F64" si="8">IF(D62="","",ROUND(D62*ROUND(E62,2),2))</f>
        <v>0</v>
      </c>
      <c r="G62" s="390"/>
      <c r="H62" s="330"/>
      <c r="I62" s="17"/>
      <c r="J62" s="343"/>
    </row>
    <row r="63" spans="1:10" s="331" customFormat="1" ht="13.5">
      <c r="A63" s="696">
        <v>2</v>
      </c>
      <c r="B63" s="344" t="s">
        <v>1645</v>
      </c>
      <c r="C63" s="345" t="s">
        <v>35</v>
      </c>
      <c r="D63" s="346">
        <v>11</v>
      </c>
      <c r="E63" s="94"/>
      <c r="F63" s="17">
        <f t="shared" si="8"/>
        <v>0</v>
      </c>
      <c r="G63" s="390"/>
      <c r="H63" s="330"/>
      <c r="I63" s="17"/>
      <c r="J63" s="343"/>
    </row>
    <row r="64" spans="1:10" s="331" customFormat="1" ht="13.5">
      <c r="A64" s="696">
        <v>3</v>
      </c>
      <c r="B64" s="344" t="s">
        <v>1940</v>
      </c>
      <c r="C64" s="345" t="s">
        <v>35</v>
      </c>
      <c r="D64" s="346">
        <v>4</v>
      </c>
      <c r="E64" s="94"/>
      <c r="F64" s="17">
        <f t="shared" si="8"/>
        <v>0</v>
      </c>
      <c r="G64" s="390"/>
      <c r="H64" s="330"/>
      <c r="I64" s="17"/>
      <c r="J64" s="343"/>
    </row>
    <row r="65" spans="1:10" s="331" customFormat="1">
      <c r="A65" s="391"/>
      <c r="B65" s="344"/>
      <c r="C65" s="345"/>
      <c r="D65" s="346"/>
      <c r="E65" s="94"/>
      <c r="F65" s="347"/>
      <c r="G65" s="390"/>
      <c r="H65" s="347"/>
      <c r="I65" s="347"/>
      <c r="J65" s="343"/>
    </row>
    <row r="66" spans="1:10" s="331" customFormat="1">
      <c r="A66" s="391">
        <f>A61+1</f>
        <v>10</v>
      </c>
      <c r="B66" s="344" t="s">
        <v>894</v>
      </c>
      <c r="C66" s="345"/>
      <c r="D66" s="346"/>
      <c r="E66" s="94"/>
      <c r="F66" s="347"/>
      <c r="G66" s="390"/>
      <c r="H66" s="330"/>
      <c r="I66" s="347"/>
      <c r="J66" s="343"/>
    </row>
    <row r="67" spans="1:10" s="331" customFormat="1" ht="13.5">
      <c r="A67" s="697">
        <v>1</v>
      </c>
      <c r="B67" s="344" t="s">
        <v>1602</v>
      </c>
      <c r="C67" s="345" t="s">
        <v>35</v>
      </c>
      <c r="D67" s="346">
        <v>2</v>
      </c>
      <c r="E67" s="94"/>
      <c r="F67" s="17">
        <f t="shared" ref="F67:F69" si="9">IF(D67="","",ROUND(D67*ROUND(E67,2),2))</f>
        <v>0</v>
      </c>
      <c r="G67" s="390"/>
      <c r="H67" s="330"/>
      <c r="I67" s="17"/>
      <c r="J67" s="343"/>
    </row>
    <row r="68" spans="1:10" s="331" customFormat="1" ht="13.5">
      <c r="A68" s="697">
        <v>2</v>
      </c>
      <c r="B68" s="344" t="s">
        <v>1645</v>
      </c>
      <c r="C68" s="345" t="s">
        <v>35</v>
      </c>
      <c r="D68" s="346">
        <v>11</v>
      </c>
      <c r="E68" s="94"/>
      <c r="F68" s="17">
        <f t="shared" si="9"/>
        <v>0</v>
      </c>
      <c r="G68" s="390"/>
      <c r="H68" s="330"/>
      <c r="I68" s="17"/>
      <c r="J68" s="343"/>
    </row>
    <row r="69" spans="1:10" s="331" customFormat="1" ht="13.5">
      <c r="A69" s="697">
        <v>3</v>
      </c>
      <c r="B69" s="344" t="s">
        <v>1940</v>
      </c>
      <c r="C69" s="345" t="s">
        <v>35</v>
      </c>
      <c r="D69" s="346">
        <v>4</v>
      </c>
      <c r="E69" s="94"/>
      <c r="F69" s="17">
        <f t="shared" si="9"/>
        <v>0</v>
      </c>
      <c r="G69" s="390"/>
      <c r="H69" s="330"/>
      <c r="I69" s="17"/>
      <c r="J69" s="343"/>
    </row>
    <row r="70" spans="1:10" s="331" customFormat="1">
      <c r="A70" s="391"/>
      <c r="B70" s="344"/>
      <c r="C70" s="345"/>
      <c r="D70" s="346"/>
      <c r="E70" s="94"/>
      <c r="F70" s="330"/>
      <c r="G70" s="390"/>
      <c r="H70" s="330"/>
      <c r="I70" s="347"/>
      <c r="J70" s="343"/>
    </row>
    <row r="71" spans="1:10" s="331" customFormat="1" ht="72">
      <c r="A71" s="693">
        <f>A66+1</f>
        <v>11</v>
      </c>
      <c r="B71" s="309" t="s">
        <v>895</v>
      </c>
      <c r="C71" s="303"/>
      <c r="D71" s="304"/>
      <c r="E71" s="86"/>
      <c r="F71" s="305"/>
      <c r="G71" s="390"/>
      <c r="H71" s="330"/>
      <c r="I71" s="305"/>
      <c r="J71" s="343"/>
    </row>
    <row r="72" spans="1:10" s="331" customFormat="1">
      <c r="A72" s="698">
        <v>1</v>
      </c>
      <c r="B72" s="309" t="s">
        <v>896</v>
      </c>
      <c r="C72" s="411" t="s">
        <v>35</v>
      </c>
      <c r="D72" s="304">
        <v>1</v>
      </c>
      <c r="E72" s="86"/>
      <c r="F72" s="17">
        <f t="shared" ref="F72:F85" si="10">IF(D72="","",ROUND(D72*ROUND(E72,2),2))</f>
        <v>0</v>
      </c>
      <c r="G72" s="390"/>
      <c r="H72" s="330"/>
      <c r="I72" s="17"/>
      <c r="J72" s="343"/>
    </row>
    <row r="73" spans="1:10" s="331" customFormat="1">
      <c r="A73" s="698">
        <v>2</v>
      </c>
      <c r="B73" s="309" t="s">
        <v>897</v>
      </c>
      <c r="C73" s="411" t="s">
        <v>35</v>
      </c>
      <c r="D73" s="304">
        <v>1</v>
      </c>
      <c r="E73" s="86"/>
      <c r="F73" s="17">
        <f t="shared" si="10"/>
        <v>0</v>
      </c>
      <c r="G73" s="390"/>
      <c r="H73" s="330"/>
      <c r="I73" s="17"/>
      <c r="J73" s="343"/>
    </row>
    <row r="74" spans="1:10" s="331" customFormat="1">
      <c r="A74" s="698">
        <v>3</v>
      </c>
      <c r="B74" s="309" t="s">
        <v>898</v>
      </c>
      <c r="C74" s="411" t="s">
        <v>35</v>
      </c>
      <c r="D74" s="304">
        <v>4</v>
      </c>
      <c r="E74" s="86"/>
      <c r="F74" s="17">
        <f t="shared" si="10"/>
        <v>0</v>
      </c>
      <c r="G74" s="390"/>
      <c r="H74" s="330"/>
      <c r="I74" s="17"/>
      <c r="J74" s="343"/>
    </row>
    <row r="75" spans="1:10" s="331" customFormat="1">
      <c r="A75" s="698">
        <v>4</v>
      </c>
      <c r="B75" s="309" t="s">
        <v>1603</v>
      </c>
      <c r="C75" s="411" t="s">
        <v>35</v>
      </c>
      <c r="D75" s="304">
        <v>2</v>
      </c>
      <c r="E75" s="86"/>
      <c r="F75" s="17">
        <f t="shared" si="10"/>
        <v>0</v>
      </c>
      <c r="G75" s="390"/>
      <c r="H75" s="330"/>
      <c r="I75" s="17"/>
      <c r="J75" s="343"/>
    </row>
    <row r="76" spans="1:10" s="331" customFormat="1">
      <c r="A76" s="698">
        <v>5</v>
      </c>
      <c r="B76" s="309" t="s">
        <v>899</v>
      </c>
      <c r="C76" s="411" t="s">
        <v>35</v>
      </c>
      <c r="D76" s="304">
        <v>2</v>
      </c>
      <c r="E76" s="86"/>
      <c r="F76" s="17">
        <f t="shared" si="10"/>
        <v>0</v>
      </c>
      <c r="G76" s="390"/>
      <c r="H76" s="330"/>
      <c r="I76" s="17"/>
      <c r="J76" s="343"/>
    </row>
    <row r="77" spans="1:10" s="331" customFormat="1">
      <c r="A77" s="698">
        <v>6</v>
      </c>
      <c r="B77" s="309" t="s">
        <v>900</v>
      </c>
      <c r="C77" s="411" t="s">
        <v>35</v>
      </c>
      <c r="D77" s="304">
        <v>5</v>
      </c>
      <c r="E77" s="86"/>
      <c r="F77" s="17">
        <f t="shared" si="10"/>
        <v>0</v>
      </c>
      <c r="G77" s="390"/>
      <c r="H77" s="330"/>
      <c r="I77" s="17"/>
      <c r="J77" s="343"/>
    </row>
    <row r="78" spans="1:10" s="331" customFormat="1">
      <c r="A78" s="693"/>
      <c r="B78" s="309"/>
      <c r="C78" s="411"/>
      <c r="D78" s="304"/>
      <c r="E78" s="86"/>
      <c r="F78" s="17" t="str">
        <f t="shared" si="10"/>
        <v/>
      </c>
      <c r="G78" s="390"/>
      <c r="H78" s="330"/>
      <c r="I78" s="17"/>
      <c r="J78" s="343"/>
    </row>
    <row r="79" spans="1:10" s="331" customFormat="1" ht="72">
      <c r="A79" s="693">
        <f>A71+1</f>
        <v>12</v>
      </c>
      <c r="B79" s="309" t="s">
        <v>901</v>
      </c>
      <c r="C79" s="411"/>
      <c r="D79" s="304"/>
      <c r="E79" s="86"/>
      <c r="F79" s="17" t="str">
        <f t="shared" si="10"/>
        <v/>
      </c>
      <c r="G79" s="390"/>
      <c r="H79" s="330"/>
      <c r="I79" s="17"/>
      <c r="J79" s="343"/>
    </row>
    <row r="80" spans="1:10" s="331" customFormat="1">
      <c r="A80" s="699">
        <v>1</v>
      </c>
      <c r="B80" s="309" t="s">
        <v>902</v>
      </c>
      <c r="C80" s="411" t="s">
        <v>35</v>
      </c>
      <c r="D80" s="304">
        <v>1</v>
      </c>
      <c r="E80" s="86"/>
      <c r="F80" s="17">
        <f t="shared" si="10"/>
        <v>0</v>
      </c>
      <c r="G80" s="390"/>
      <c r="H80" s="330"/>
      <c r="I80" s="17"/>
      <c r="J80" s="343"/>
    </row>
    <row r="81" spans="1:10" s="331" customFormat="1">
      <c r="A81" s="699">
        <v>2</v>
      </c>
      <c r="B81" s="309" t="s">
        <v>897</v>
      </c>
      <c r="C81" s="411" t="s">
        <v>35</v>
      </c>
      <c r="D81" s="304">
        <v>1</v>
      </c>
      <c r="E81" s="86"/>
      <c r="F81" s="17">
        <f t="shared" si="10"/>
        <v>0</v>
      </c>
      <c r="G81" s="390"/>
      <c r="H81" s="330"/>
      <c r="I81" s="17"/>
      <c r="J81" s="343"/>
    </row>
    <row r="82" spans="1:10" s="331" customFormat="1">
      <c r="A82" s="699">
        <v>3</v>
      </c>
      <c r="B82" s="309" t="s">
        <v>898</v>
      </c>
      <c r="C82" s="411" t="s">
        <v>35</v>
      </c>
      <c r="D82" s="304">
        <v>4</v>
      </c>
      <c r="E82" s="86"/>
      <c r="F82" s="17">
        <f t="shared" si="10"/>
        <v>0</v>
      </c>
      <c r="G82" s="390"/>
      <c r="H82" s="330"/>
      <c r="I82" s="17"/>
      <c r="J82" s="343"/>
    </row>
    <row r="83" spans="1:10" s="331" customFormat="1">
      <c r="A83" s="699">
        <v>4</v>
      </c>
      <c r="B83" s="309" t="s">
        <v>1604</v>
      </c>
      <c r="C83" s="411" t="s">
        <v>35</v>
      </c>
      <c r="D83" s="304">
        <v>2</v>
      </c>
      <c r="E83" s="86"/>
      <c r="F83" s="17">
        <f t="shared" si="10"/>
        <v>0</v>
      </c>
      <c r="G83" s="390"/>
      <c r="H83" s="330"/>
      <c r="I83" s="17"/>
      <c r="J83" s="343"/>
    </row>
    <row r="84" spans="1:10" s="331" customFormat="1">
      <c r="A84" s="699">
        <v>5</v>
      </c>
      <c r="B84" s="309" t="s">
        <v>899</v>
      </c>
      <c r="C84" s="411" t="s">
        <v>35</v>
      </c>
      <c r="D84" s="304">
        <v>2</v>
      </c>
      <c r="E84" s="86"/>
      <c r="F84" s="17">
        <f t="shared" si="10"/>
        <v>0</v>
      </c>
      <c r="G84" s="390"/>
      <c r="H84" s="330"/>
      <c r="I84" s="17"/>
      <c r="J84" s="343"/>
    </row>
    <row r="85" spans="1:10" s="331" customFormat="1">
      <c r="A85" s="699">
        <v>6</v>
      </c>
      <c r="B85" s="309" t="s">
        <v>900</v>
      </c>
      <c r="C85" s="411" t="s">
        <v>35</v>
      </c>
      <c r="D85" s="304">
        <v>5</v>
      </c>
      <c r="E85" s="86"/>
      <c r="F85" s="17">
        <f t="shared" si="10"/>
        <v>0</v>
      </c>
      <c r="G85" s="390"/>
      <c r="H85" s="330"/>
      <c r="I85" s="17"/>
      <c r="J85" s="343"/>
    </row>
    <row r="86" spans="1:10" s="331" customFormat="1">
      <c r="A86" s="693"/>
      <c r="B86" s="309"/>
      <c r="C86" s="411"/>
      <c r="D86" s="304"/>
      <c r="E86" s="86"/>
      <c r="F86" s="305"/>
      <c r="G86" s="390"/>
      <c r="H86" s="330"/>
      <c r="I86" s="305"/>
      <c r="J86" s="343"/>
    </row>
    <row r="87" spans="1:10" s="331" customFormat="1" ht="60">
      <c r="A87" s="693">
        <f>A79+1</f>
        <v>13</v>
      </c>
      <c r="B87" s="309" t="s">
        <v>1605</v>
      </c>
      <c r="C87" s="411" t="s">
        <v>35</v>
      </c>
      <c r="D87" s="304">
        <v>1</v>
      </c>
      <c r="E87" s="86"/>
      <c r="F87" s="17">
        <f t="shared" ref="F87" si="11">IF(D87="","",ROUND(D87*ROUND(E87,2),2))</f>
        <v>0</v>
      </c>
      <c r="G87" s="390"/>
      <c r="H87" s="330"/>
      <c r="I87" s="17"/>
      <c r="J87" s="343"/>
    </row>
    <row r="88" spans="1:10" s="331" customFormat="1">
      <c r="A88" s="412"/>
      <c r="B88" s="344"/>
      <c r="C88" s="345"/>
      <c r="D88" s="346"/>
      <c r="E88" s="94"/>
      <c r="F88" s="347"/>
      <c r="G88" s="390"/>
      <c r="H88" s="330"/>
    </row>
    <row r="89" spans="1:10" s="331" customFormat="1">
      <c r="A89" s="369" t="s">
        <v>1051</v>
      </c>
      <c r="B89" s="353" t="s">
        <v>336</v>
      </c>
      <c r="C89" s="413"/>
      <c r="D89" s="351"/>
      <c r="E89" s="93"/>
      <c r="F89" s="352">
        <f>SUM(F27:F88)</f>
        <v>0</v>
      </c>
      <c r="G89" s="390"/>
      <c r="H89" s="330"/>
      <c r="I89" s="330"/>
      <c r="J89" s="343"/>
    </row>
    <row r="90" spans="1:10" s="331" customFormat="1">
      <c r="A90" s="326"/>
      <c r="B90" s="327"/>
      <c r="C90" s="365"/>
      <c r="D90" s="329"/>
      <c r="E90" s="95"/>
      <c r="F90" s="330"/>
      <c r="G90" s="390"/>
      <c r="H90" s="330"/>
    </row>
    <row r="91" spans="1:10" s="331" customFormat="1">
      <c r="A91" s="332" t="s">
        <v>1052</v>
      </c>
      <c r="B91" s="353" t="s">
        <v>343</v>
      </c>
      <c r="C91" s="354"/>
      <c r="D91" s="351"/>
      <c r="E91" s="93"/>
      <c r="F91" s="352"/>
      <c r="G91" s="390"/>
      <c r="H91" s="330"/>
    </row>
    <row r="92" spans="1:10" s="331" customFormat="1" ht="84">
      <c r="A92" s="406"/>
      <c r="B92" s="344" t="s">
        <v>1950</v>
      </c>
      <c r="C92" s="345"/>
      <c r="D92" s="346"/>
      <c r="E92" s="94"/>
      <c r="F92" s="347"/>
      <c r="G92" s="390"/>
      <c r="H92" s="330"/>
    </row>
    <row r="93" spans="1:10" s="331" customFormat="1">
      <c r="A93" s="406"/>
      <c r="B93" s="344"/>
      <c r="C93" s="345"/>
      <c r="D93" s="346"/>
      <c r="E93" s="94"/>
      <c r="F93" s="347"/>
      <c r="G93" s="390"/>
      <c r="H93" s="330"/>
    </row>
    <row r="94" spans="1:10" s="331" customFormat="1">
      <c r="A94" s="414"/>
      <c r="B94" s="344" t="s">
        <v>903</v>
      </c>
      <c r="C94" s="345"/>
      <c r="D94" s="346"/>
      <c r="E94" s="94"/>
      <c r="F94" s="347"/>
      <c r="G94" s="410"/>
      <c r="H94" s="330"/>
    </row>
    <row r="95" spans="1:10" s="331" customFormat="1" ht="132">
      <c r="A95" s="700" t="s">
        <v>830</v>
      </c>
      <c r="B95" s="309" t="s">
        <v>1606</v>
      </c>
      <c r="C95" s="345"/>
      <c r="D95" s="346"/>
      <c r="E95" s="94"/>
      <c r="F95" s="347"/>
      <c r="G95" s="410"/>
    </row>
    <row r="96" spans="1:10" s="331" customFormat="1" ht="13.5">
      <c r="A96" s="738">
        <v>1</v>
      </c>
      <c r="B96" s="344" t="s">
        <v>1931</v>
      </c>
      <c r="C96" s="395" t="s">
        <v>339</v>
      </c>
      <c r="D96" s="346">
        <v>14</v>
      </c>
      <c r="E96" s="94"/>
      <c r="F96" s="17">
        <f t="shared" ref="F96:F156" si="12">IF(D96="","",ROUND(D96*ROUND(E96,2),2))</f>
        <v>0</v>
      </c>
      <c r="G96" s="390"/>
      <c r="H96" s="330"/>
      <c r="J96" s="343"/>
    </row>
    <row r="97" spans="1:10" s="331" customFormat="1" ht="13.5">
      <c r="A97" s="738">
        <v>2</v>
      </c>
      <c r="B97" s="344" t="s">
        <v>1932</v>
      </c>
      <c r="C97" s="395" t="s">
        <v>339</v>
      </c>
      <c r="D97" s="346">
        <v>4</v>
      </c>
      <c r="E97" s="94"/>
      <c r="F97" s="17">
        <f t="shared" ref="F97:F98" si="13">IF(D97="","",ROUND(D97*ROUND(E97,2),2))</f>
        <v>0</v>
      </c>
      <c r="G97" s="390"/>
      <c r="H97" s="330"/>
      <c r="J97" s="343"/>
    </row>
    <row r="98" spans="1:10" s="331" customFormat="1" ht="13.5">
      <c r="A98" s="738">
        <v>3</v>
      </c>
      <c r="B98" s="344" t="s">
        <v>1607</v>
      </c>
      <c r="C98" s="395" t="s">
        <v>339</v>
      </c>
      <c r="D98" s="346">
        <v>30</v>
      </c>
      <c r="E98" s="94"/>
      <c r="F98" s="17">
        <f t="shared" si="13"/>
        <v>0</v>
      </c>
      <c r="G98" s="390"/>
      <c r="H98" s="330"/>
      <c r="J98" s="343"/>
    </row>
    <row r="99" spans="1:10" s="331" customFormat="1">
      <c r="A99" s="700"/>
      <c r="B99" s="344"/>
      <c r="C99" s="395"/>
      <c r="D99" s="346"/>
      <c r="E99" s="94"/>
      <c r="F99" s="17" t="str">
        <f t="shared" si="12"/>
        <v/>
      </c>
      <c r="G99" s="390"/>
      <c r="H99" s="330"/>
      <c r="J99" s="343"/>
    </row>
    <row r="100" spans="1:10" s="331" customFormat="1" ht="72">
      <c r="A100" s="700" t="s">
        <v>833</v>
      </c>
      <c r="B100" s="338" t="s">
        <v>906</v>
      </c>
      <c r="C100" s="345"/>
      <c r="D100" s="346"/>
      <c r="E100" s="94"/>
      <c r="F100" s="17" t="str">
        <f t="shared" si="12"/>
        <v/>
      </c>
      <c r="G100" s="410"/>
      <c r="H100" s="330"/>
      <c r="J100" s="343"/>
    </row>
    <row r="101" spans="1:10" s="331" customFormat="1" ht="13.5">
      <c r="A101" s="737">
        <v>1</v>
      </c>
      <c r="B101" s="344" t="s">
        <v>1934</v>
      </c>
      <c r="C101" s="395" t="s">
        <v>339</v>
      </c>
      <c r="D101" s="346">
        <v>14</v>
      </c>
      <c r="E101" s="94"/>
      <c r="F101" s="17">
        <f t="shared" si="12"/>
        <v>0</v>
      </c>
      <c r="G101" s="390"/>
      <c r="H101" s="330"/>
      <c r="J101" s="343"/>
    </row>
    <row r="102" spans="1:10" s="331" customFormat="1" ht="13.5">
      <c r="A102" s="737">
        <v>2</v>
      </c>
      <c r="B102" s="344" t="s">
        <v>1933</v>
      </c>
      <c r="C102" s="395" t="s">
        <v>339</v>
      </c>
      <c r="D102" s="346">
        <v>4</v>
      </c>
      <c r="E102" s="94"/>
      <c r="F102" s="17">
        <f t="shared" si="12"/>
        <v>0</v>
      </c>
      <c r="G102" s="390"/>
      <c r="H102" s="330"/>
      <c r="J102" s="343"/>
    </row>
    <row r="103" spans="1:10" s="331" customFormat="1" ht="13.5">
      <c r="A103" s="737">
        <v>3</v>
      </c>
      <c r="B103" s="344" t="s">
        <v>907</v>
      </c>
      <c r="C103" s="395" t="s">
        <v>339</v>
      </c>
      <c r="D103" s="346">
        <v>30</v>
      </c>
      <c r="E103" s="94"/>
      <c r="F103" s="17">
        <f t="shared" si="12"/>
        <v>0</v>
      </c>
      <c r="G103" s="390"/>
      <c r="H103" s="330"/>
      <c r="J103" s="343"/>
    </row>
    <row r="104" spans="1:10" s="331" customFormat="1">
      <c r="A104" s="700"/>
      <c r="B104" s="344"/>
      <c r="C104" s="395"/>
      <c r="D104" s="346"/>
      <c r="E104" s="94"/>
      <c r="F104" s="17"/>
      <c r="G104" s="390"/>
      <c r="H104" s="330"/>
      <c r="J104" s="343"/>
    </row>
    <row r="105" spans="1:10" s="331" customFormat="1">
      <c r="A105" s="701"/>
      <c r="B105" s="344"/>
      <c r="C105" s="345"/>
      <c r="D105" s="346"/>
      <c r="E105" s="94"/>
      <c r="F105" s="17" t="str">
        <f t="shared" si="12"/>
        <v/>
      </c>
      <c r="G105" s="390"/>
      <c r="H105" s="330"/>
      <c r="J105" s="343"/>
    </row>
    <row r="106" spans="1:10" s="331" customFormat="1" ht="72">
      <c r="A106" s="700">
        <v>3</v>
      </c>
      <c r="B106" s="344" t="s">
        <v>1984</v>
      </c>
      <c r="C106" s="345"/>
      <c r="D106" s="346"/>
      <c r="E106" s="94"/>
      <c r="F106" s="17" t="str">
        <f t="shared" si="12"/>
        <v/>
      </c>
      <c r="G106" s="410"/>
      <c r="H106" s="330"/>
      <c r="J106" s="343"/>
    </row>
    <row r="107" spans="1:10" s="331" customFormat="1">
      <c r="A107" s="701"/>
      <c r="B107" s="344"/>
      <c r="C107" s="345" t="s">
        <v>35</v>
      </c>
      <c r="D107" s="346">
        <v>4</v>
      </c>
      <c r="E107" s="94"/>
      <c r="F107" s="17">
        <f t="shared" si="12"/>
        <v>0</v>
      </c>
      <c r="G107" s="390"/>
      <c r="H107" s="330"/>
      <c r="J107" s="343"/>
    </row>
    <row r="108" spans="1:10" s="331" customFormat="1">
      <c r="A108" s="701"/>
      <c r="B108" s="344"/>
      <c r="C108" s="345"/>
      <c r="D108" s="346"/>
      <c r="E108" s="94"/>
      <c r="F108" s="17" t="str">
        <f t="shared" si="12"/>
        <v/>
      </c>
      <c r="G108" s="390"/>
      <c r="H108" s="330"/>
      <c r="J108" s="343"/>
    </row>
    <row r="109" spans="1:10" s="331" customFormat="1" ht="24">
      <c r="A109" s="700">
        <f>A106+1</f>
        <v>4</v>
      </c>
      <c r="B109" s="344" t="s">
        <v>1044</v>
      </c>
      <c r="C109" s="345"/>
      <c r="D109" s="346"/>
      <c r="E109" s="94"/>
      <c r="F109" s="17" t="str">
        <f t="shared" si="12"/>
        <v/>
      </c>
      <c r="G109" s="410"/>
      <c r="H109" s="330"/>
      <c r="J109" s="343"/>
    </row>
    <row r="110" spans="1:10" s="331" customFormat="1">
      <c r="A110" s="701"/>
      <c r="B110" s="344" t="s">
        <v>1608</v>
      </c>
      <c r="C110" s="345" t="s">
        <v>35</v>
      </c>
      <c r="D110" s="346">
        <v>4</v>
      </c>
      <c r="E110" s="94"/>
      <c r="F110" s="17">
        <f t="shared" si="12"/>
        <v>0</v>
      </c>
      <c r="G110" s="390"/>
      <c r="H110" s="330"/>
      <c r="J110" s="343"/>
    </row>
    <row r="111" spans="1:10" s="331" customFormat="1">
      <c r="A111" s="701"/>
      <c r="B111" s="344"/>
      <c r="C111" s="345"/>
      <c r="D111" s="346"/>
      <c r="E111" s="94"/>
      <c r="F111" s="17" t="str">
        <f t="shared" si="12"/>
        <v/>
      </c>
      <c r="G111" s="390"/>
      <c r="H111" s="330"/>
      <c r="J111" s="343"/>
    </row>
    <row r="112" spans="1:10" s="331" customFormat="1">
      <c r="A112" s="701"/>
      <c r="B112" s="344"/>
      <c r="C112" s="345"/>
      <c r="D112" s="346"/>
      <c r="E112" s="94"/>
      <c r="F112" s="17" t="str">
        <f t="shared" si="12"/>
        <v/>
      </c>
      <c r="G112" s="390"/>
      <c r="H112" s="343"/>
      <c r="J112" s="343"/>
    </row>
    <row r="113" spans="1:10" s="331" customFormat="1" ht="120">
      <c r="A113" s="745">
        <f>4+1</f>
        <v>5</v>
      </c>
      <c r="B113" s="338" t="s">
        <v>1609</v>
      </c>
      <c r="C113" s="339"/>
      <c r="D113" s="342"/>
      <c r="E113" s="97"/>
      <c r="F113" s="17" t="str">
        <f t="shared" si="12"/>
        <v/>
      </c>
      <c r="G113" s="368"/>
      <c r="H113" s="343"/>
      <c r="J113" s="343"/>
    </row>
    <row r="114" spans="1:10" s="331" customFormat="1">
      <c r="A114" s="746"/>
      <c r="B114" s="338" t="s">
        <v>1610</v>
      </c>
      <c r="C114" s="339" t="s">
        <v>35</v>
      </c>
      <c r="D114" s="342">
        <v>4</v>
      </c>
      <c r="E114" s="97"/>
      <c r="F114" s="17">
        <f t="shared" si="12"/>
        <v>0</v>
      </c>
      <c r="G114" s="387"/>
      <c r="H114" s="330"/>
      <c r="J114" s="343"/>
    </row>
    <row r="115" spans="1:10" s="331" customFormat="1">
      <c r="A115" s="746"/>
      <c r="B115" s="338"/>
      <c r="C115" s="339"/>
      <c r="D115" s="342"/>
      <c r="E115" s="97"/>
      <c r="F115" s="17" t="str">
        <f t="shared" si="12"/>
        <v/>
      </c>
      <c r="G115" s="387"/>
      <c r="H115" s="330"/>
      <c r="J115" s="343"/>
    </row>
    <row r="116" spans="1:10" s="331" customFormat="1">
      <c r="A116" s="745"/>
      <c r="B116" s="338" t="s">
        <v>913</v>
      </c>
      <c r="C116" s="339"/>
      <c r="D116" s="342"/>
      <c r="E116" s="97"/>
      <c r="F116" s="17" t="str">
        <f t="shared" si="12"/>
        <v/>
      </c>
      <c r="G116" s="368"/>
      <c r="H116" s="330"/>
      <c r="J116" s="343"/>
    </row>
    <row r="117" spans="1:10" s="331" customFormat="1" ht="36">
      <c r="A117" s="745">
        <f>A113+1</f>
        <v>6</v>
      </c>
      <c r="B117" s="134" t="s">
        <v>1078</v>
      </c>
      <c r="C117" s="339"/>
      <c r="D117" s="342"/>
      <c r="E117" s="97"/>
      <c r="F117" s="17" t="str">
        <f t="shared" si="12"/>
        <v/>
      </c>
      <c r="G117" s="747"/>
      <c r="H117" s="330"/>
      <c r="J117" s="343"/>
    </row>
    <row r="118" spans="1:10" s="331" customFormat="1" ht="60">
      <c r="A118" s="700"/>
      <c r="B118" s="309" t="s">
        <v>915</v>
      </c>
      <c r="C118" s="345"/>
      <c r="D118" s="346"/>
      <c r="E118" s="94"/>
      <c r="F118" s="17" t="str">
        <f t="shared" si="12"/>
        <v/>
      </c>
      <c r="G118" s="416"/>
      <c r="H118" s="330"/>
      <c r="J118" s="343"/>
    </row>
    <row r="119" spans="1:10" s="331" customFormat="1" ht="48">
      <c r="A119" s="700"/>
      <c r="B119" s="309" t="s">
        <v>916</v>
      </c>
      <c r="C119" s="345"/>
      <c r="D119" s="346"/>
      <c r="E119" s="94"/>
      <c r="F119" s="17" t="str">
        <f t="shared" si="12"/>
        <v/>
      </c>
      <c r="G119" s="416"/>
      <c r="H119" s="330"/>
      <c r="J119" s="343"/>
    </row>
    <row r="120" spans="1:10" s="331" customFormat="1" ht="96">
      <c r="A120" s="700"/>
      <c r="B120" s="309" t="s">
        <v>1942</v>
      </c>
      <c r="C120" s="345"/>
      <c r="D120" s="346"/>
      <c r="E120" s="94"/>
      <c r="F120" s="17" t="str">
        <f t="shared" si="12"/>
        <v/>
      </c>
      <c r="G120" s="416"/>
      <c r="H120" s="330"/>
      <c r="J120" s="343"/>
    </row>
    <row r="121" spans="1:10" s="331" customFormat="1">
      <c r="A121" s="700"/>
      <c r="B121" s="344"/>
      <c r="C121" s="345"/>
      <c r="D121" s="346"/>
      <c r="E121" s="94"/>
      <c r="F121" s="17" t="str">
        <f t="shared" si="12"/>
        <v/>
      </c>
      <c r="G121" s="416"/>
      <c r="H121" s="330"/>
      <c r="J121" s="343"/>
    </row>
    <row r="122" spans="1:10" s="331" customFormat="1">
      <c r="A122" s="700"/>
      <c r="B122" s="344" t="s">
        <v>1611</v>
      </c>
      <c r="C122" s="345"/>
      <c r="D122" s="346"/>
      <c r="E122" s="94"/>
      <c r="F122" s="17" t="str">
        <f t="shared" si="12"/>
        <v/>
      </c>
      <c r="G122" s="417"/>
      <c r="H122" s="330"/>
      <c r="J122" s="343"/>
    </row>
    <row r="123" spans="1:10" s="331" customFormat="1" ht="13.5">
      <c r="A123" s="702">
        <v>1</v>
      </c>
      <c r="B123" s="344" t="s">
        <v>921</v>
      </c>
      <c r="C123" s="395" t="s">
        <v>339</v>
      </c>
      <c r="D123" s="346">
        <v>12</v>
      </c>
      <c r="E123" s="94"/>
      <c r="F123" s="17">
        <f t="shared" si="12"/>
        <v>0</v>
      </c>
      <c r="G123" s="390"/>
      <c r="H123" s="330"/>
      <c r="J123" s="343"/>
    </row>
    <row r="124" spans="1:10" s="331" customFormat="1">
      <c r="A124" s="703"/>
      <c r="B124" s="344"/>
      <c r="C124" s="345"/>
      <c r="D124" s="346"/>
      <c r="E124" s="94"/>
      <c r="F124" s="17" t="str">
        <f t="shared" si="12"/>
        <v/>
      </c>
      <c r="G124" s="407"/>
      <c r="H124" s="330"/>
      <c r="J124" s="343"/>
    </row>
    <row r="125" spans="1:10" s="331" customFormat="1">
      <c r="A125" s="703"/>
      <c r="B125" s="344" t="s">
        <v>1612</v>
      </c>
      <c r="C125" s="345"/>
      <c r="D125" s="346"/>
      <c r="E125" s="94"/>
      <c r="F125" s="17" t="str">
        <f t="shared" si="12"/>
        <v/>
      </c>
      <c r="G125" s="418"/>
      <c r="H125" s="330"/>
      <c r="J125" s="343"/>
    </row>
    <row r="126" spans="1:10" s="331" customFormat="1" ht="13.5">
      <c r="A126" s="702">
        <f>A123+1</f>
        <v>2</v>
      </c>
      <c r="B126" s="344" t="s">
        <v>918</v>
      </c>
      <c r="C126" s="395" t="s">
        <v>339</v>
      </c>
      <c r="D126" s="346">
        <v>144</v>
      </c>
      <c r="E126" s="94"/>
      <c r="F126" s="17">
        <f t="shared" si="12"/>
        <v>0</v>
      </c>
      <c r="G126" s="390"/>
      <c r="H126" s="330"/>
      <c r="J126" s="343"/>
    </row>
    <row r="127" spans="1:10" s="331" customFormat="1" ht="13.5">
      <c r="A127" s="702">
        <f>A126+1</f>
        <v>3</v>
      </c>
      <c r="B127" s="344" t="s">
        <v>919</v>
      </c>
      <c r="C127" s="395" t="s">
        <v>339</v>
      </c>
      <c r="D127" s="346">
        <v>78</v>
      </c>
      <c r="E127" s="94"/>
      <c r="F127" s="17">
        <f t="shared" si="12"/>
        <v>0</v>
      </c>
      <c r="G127" s="390"/>
      <c r="H127" s="330"/>
      <c r="J127" s="343"/>
    </row>
    <row r="128" spans="1:10" s="331" customFormat="1" ht="13.5">
      <c r="A128" s="702">
        <f>A127+1</f>
        <v>4</v>
      </c>
      <c r="B128" s="344" t="s">
        <v>920</v>
      </c>
      <c r="C128" s="395" t="s">
        <v>339</v>
      </c>
      <c r="D128" s="346">
        <v>18</v>
      </c>
      <c r="E128" s="94"/>
      <c r="F128" s="17">
        <f t="shared" si="12"/>
        <v>0</v>
      </c>
      <c r="G128" s="390"/>
      <c r="H128" s="330"/>
      <c r="J128" s="343"/>
    </row>
    <row r="129" spans="1:10" s="331" customFormat="1" ht="13.5">
      <c r="A129" s="702">
        <f>A128+1</f>
        <v>5</v>
      </c>
      <c r="B129" s="344" t="s">
        <v>921</v>
      </c>
      <c r="C129" s="395" t="s">
        <v>339</v>
      </c>
      <c r="D129" s="346">
        <v>24</v>
      </c>
      <c r="E129" s="94"/>
      <c r="F129" s="17">
        <f t="shared" si="12"/>
        <v>0</v>
      </c>
      <c r="G129" s="390"/>
      <c r="H129" s="330"/>
      <c r="J129" s="343"/>
    </row>
    <row r="130" spans="1:10" s="331" customFormat="1">
      <c r="A130" s="700"/>
      <c r="B130" s="344"/>
      <c r="C130" s="345"/>
      <c r="D130" s="346"/>
      <c r="E130" s="94"/>
      <c r="F130" s="17" t="str">
        <f t="shared" si="12"/>
        <v/>
      </c>
      <c r="G130" s="390"/>
      <c r="H130" s="330"/>
      <c r="J130" s="343"/>
    </row>
    <row r="131" spans="1:10" s="331" customFormat="1" ht="48">
      <c r="A131" s="700">
        <f>A117+1</f>
        <v>7</v>
      </c>
      <c r="B131" s="338" t="s">
        <v>1941</v>
      </c>
      <c r="C131" s="345"/>
      <c r="D131" s="346"/>
      <c r="E131" s="94"/>
      <c r="F131" s="17" t="str">
        <f t="shared" si="12"/>
        <v/>
      </c>
      <c r="G131" s="410"/>
      <c r="H131" s="330"/>
      <c r="J131" s="343"/>
    </row>
    <row r="132" spans="1:10" s="331" customFormat="1">
      <c r="A132" s="700"/>
      <c r="B132" s="344" t="s">
        <v>1611</v>
      </c>
      <c r="C132" s="345"/>
      <c r="D132" s="346"/>
      <c r="E132" s="94"/>
      <c r="F132" s="17" t="str">
        <f t="shared" si="12"/>
        <v/>
      </c>
      <c r="G132" s="416"/>
      <c r="H132" s="330"/>
      <c r="J132" s="343"/>
    </row>
    <row r="133" spans="1:10" s="331" customFormat="1" ht="13.5">
      <c r="A133" s="700"/>
      <c r="B133" s="344" t="s">
        <v>921</v>
      </c>
      <c r="C133" s="395" t="s">
        <v>339</v>
      </c>
      <c r="D133" s="346">
        <v>12</v>
      </c>
      <c r="E133" s="94"/>
      <c r="F133" s="17">
        <f t="shared" si="12"/>
        <v>0</v>
      </c>
      <c r="G133" s="390"/>
      <c r="H133" s="330"/>
      <c r="J133" s="343"/>
    </row>
    <row r="134" spans="1:10" s="331" customFormat="1">
      <c r="A134" s="700"/>
      <c r="B134" s="344"/>
      <c r="C134" s="345"/>
      <c r="D134" s="346"/>
      <c r="E134" s="94"/>
      <c r="F134" s="17" t="str">
        <f t="shared" si="12"/>
        <v/>
      </c>
      <c r="G134" s="417"/>
      <c r="H134" s="330"/>
      <c r="J134" s="343"/>
    </row>
    <row r="135" spans="1:10" s="331" customFormat="1" ht="60">
      <c r="A135" s="700">
        <f>A131+1</f>
        <v>8</v>
      </c>
      <c r="B135" s="338" t="s">
        <v>923</v>
      </c>
      <c r="C135" s="345"/>
      <c r="D135" s="346"/>
      <c r="E135" s="94"/>
      <c r="F135" s="17" t="str">
        <f t="shared" si="12"/>
        <v/>
      </c>
      <c r="G135" s="416"/>
      <c r="H135" s="330"/>
      <c r="J135" s="343"/>
    </row>
    <row r="136" spans="1:10" s="331" customFormat="1">
      <c r="A136" s="700"/>
      <c r="B136" s="344" t="s">
        <v>917</v>
      </c>
      <c r="C136" s="345"/>
      <c r="D136" s="346"/>
      <c r="E136" s="94"/>
      <c r="F136" s="17" t="str">
        <f t="shared" si="12"/>
        <v/>
      </c>
      <c r="G136" s="416"/>
      <c r="H136" s="330"/>
      <c r="J136" s="343"/>
    </row>
    <row r="137" spans="1:10" s="331" customFormat="1" ht="13.5">
      <c r="A137" s="704">
        <v>1</v>
      </c>
      <c r="B137" s="309" t="s">
        <v>924</v>
      </c>
      <c r="C137" s="395" t="s">
        <v>339</v>
      </c>
      <c r="D137" s="346">
        <v>144</v>
      </c>
      <c r="E137" s="94"/>
      <c r="F137" s="17">
        <f t="shared" si="12"/>
        <v>0</v>
      </c>
      <c r="G137" s="390"/>
      <c r="H137" s="330"/>
      <c r="J137" s="343"/>
    </row>
    <row r="138" spans="1:10" s="331" customFormat="1" ht="13.5">
      <c r="A138" s="704">
        <f>A137+1</f>
        <v>2</v>
      </c>
      <c r="B138" s="309" t="s">
        <v>1613</v>
      </c>
      <c r="C138" s="395" t="s">
        <v>339</v>
      </c>
      <c r="D138" s="346">
        <v>78</v>
      </c>
      <c r="E138" s="94"/>
      <c r="F138" s="17">
        <f t="shared" si="12"/>
        <v>0</v>
      </c>
      <c r="G138" s="390"/>
      <c r="H138" s="330"/>
      <c r="J138" s="343"/>
    </row>
    <row r="139" spans="1:10" s="331" customFormat="1" ht="13.5">
      <c r="A139" s="704">
        <f>A138+1</f>
        <v>3</v>
      </c>
      <c r="B139" s="309" t="s">
        <v>1614</v>
      </c>
      <c r="C139" s="395" t="s">
        <v>339</v>
      </c>
      <c r="D139" s="346">
        <v>18</v>
      </c>
      <c r="E139" s="94"/>
      <c r="F139" s="17">
        <f t="shared" si="12"/>
        <v>0</v>
      </c>
      <c r="G139" s="390"/>
      <c r="H139" s="330"/>
      <c r="J139" s="343"/>
    </row>
    <row r="140" spans="1:10" s="331" customFormat="1" ht="13.5">
      <c r="A140" s="704">
        <f>A139+1</f>
        <v>4</v>
      </c>
      <c r="B140" s="309" t="s">
        <v>1615</v>
      </c>
      <c r="C140" s="395" t="s">
        <v>339</v>
      </c>
      <c r="D140" s="346">
        <v>24</v>
      </c>
      <c r="E140" s="94"/>
      <c r="F140" s="17">
        <f t="shared" si="12"/>
        <v>0</v>
      </c>
      <c r="G140" s="390"/>
      <c r="H140" s="330"/>
      <c r="J140" s="343"/>
    </row>
    <row r="141" spans="1:10" s="331" customFormat="1">
      <c r="A141" s="700"/>
      <c r="B141" s="344"/>
      <c r="C141" s="395"/>
      <c r="D141" s="346"/>
      <c r="E141" s="94"/>
      <c r="F141" s="17" t="str">
        <f t="shared" si="12"/>
        <v/>
      </c>
      <c r="G141" s="390"/>
      <c r="H141" s="330"/>
      <c r="J141" s="343"/>
    </row>
    <row r="142" spans="1:10" s="331" customFormat="1" ht="24">
      <c r="A142" s="700">
        <f>A135+1</f>
        <v>9</v>
      </c>
      <c r="B142" s="344" t="s">
        <v>925</v>
      </c>
      <c r="C142" s="345"/>
      <c r="D142" s="346"/>
      <c r="E142" s="94"/>
      <c r="F142" s="17" t="str">
        <f t="shared" si="12"/>
        <v/>
      </c>
      <c r="G142" s="410"/>
      <c r="H142" s="330"/>
      <c r="J142" s="343"/>
    </row>
    <row r="143" spans="1:10" s="331" customFormat="1">
      <c r="A143" s="704">
        <v>1</v>
      </c>
      <c r="B143" s="344" t="s">
        <v>926</v>
      </c>
      <c r="C143" s="345" t="s">
        <v>35</v>
      </c>
      <c r="D143" s="346">
        <v>4</v>
      </c>
      <c r="E143" s="94"/>
      <c r="F143" s="17">
        <f t="shared" si="12"/>
        <v>0</v>
      </c>
      <c r="G143" s="390"/>
      <c r="H143" s="330"/>
      <c r="J143" s="343"/>
    </row>
    <row r="144" spans="1:10" s="331" customFormat="1">
      <c r="A144" s="704">
        <f>A143+1</f>
        <v>2</v>
      </c>
      <c r="B144" s="344" t="s">
        <v>927</v>
      </c>
      <c r="C144" s="345" t="s">
        <v>35</v>
      </c>
      <c r="D144" s="346">
        <v>1</v>
      </c>
      <c r="E144" s="94"/>
      <c r="F144" s="17">
        <f t="shared" si="12"/>
        <v>0</v>
      </c>
      <c r="G144" s="390"/>
      <c r="H144" s="330"/>
      <c r="J144" s="343"/>
    </row>
    <row r="145" spans="1:10" s="331" customFormat="1">
      <c r="A145" s="704">
        <f>A144+1</f>
        <v>3</v>
      </c>
      <c r="B145" s="309" t="s">
        <v>928</v>
      </c>
      <c r="C145" s="303" t="s">
        <v>35</v>
      </c>
      <c r="D145" s="304">
        <v>1</v>
      </c>
      <c r="E145" s="86"/>
      <c r="F145" s="17">
        <f t="shared" si="12"/>
        <v>0</v>
      </c>
      <c r="G145" s="390"/>
      <c r="H145" s="330"/>
      <c r="J145" s="343"/>
    </row>
    <row r="146" spans="1:10" s="331" customFormat="1">
      <c r="A146" s="700"/>
      <c r="B146" s="344"/>
      <c r="C146" s="345"/>
      <c r="D146" s="346"/>
      <c r="E146" s="94"/>
      <c r="F146" s="17" t="str">
        <f t="shared" si="12"/>
        <v/>
      </c>
      <c r="G146" s="390"/>
      <c r="H146" s="330"/>
      <c r="J146" s="343"/>
    </row>
    <row r="147" spans="1:10" s="331" customFormat="1">
      <c r="A147" s="700">
        <f>A142+1</f>
        <v>10</v>
      </c>
      <c r="B147" s="344" t="s">
        <v>1045</v>
      </c>
      <c r="C147" s="345"/>
      <c r="D147" s="346"/>
      <c r="E147" s="94"/>
      <c r="F147" s="17" t="str">
        <f t="shared" si="12"/>
        <v/>
      </c>
      <c r="G147" s="410"/>
      <c r="H147" s="330"/>
      <c r="J147" s="343"/>
    </row>
    <row r="148" spans="1:10" s="331" customFormat="1">
      <c r="A148" s="700"/>
      <c r="B148" s="344" t="s">
        <v>928</v>
      </c>
      <c r="C148" s="345" t="s">
        <v>35</v>
      </c>
      <c r="D148" s="346">
        <v>1</v>
      </c>
      <c r="E148" s="94"/>
      <c r="F148" s="17">
        <f t="shared" si="12"/>
        <v>0</v>
      </c>
      <c r="G148" s="410"/>
      <c r="H148" s="330"/>
      <c r="J148" s="343"/>
    </row>
    <row r="149" spans="1:10" s="331" customFormat="1">
      <c r="A149" s="700"/>
      <c r="B149" s="344"/>
      <c r="C149" s="345"/>
      <c r="D149" s="346"/>
      <c r="E149" s="94"/>
      <c r="F149" s="17" t="str">
        <f t="shared" si="12"/>
        <v/>
      </c>
      <c r="G149" s="390"/>
      <c r="H149" s="330"/>
      <c r="J149" s="343"/>
    </row>
    <row r="150" spans="1:10" s="331" customFormat="1" ht="36">
      <c r="A150" s="700">
        <f>A147+1</f>
        <v>11</v>
      </c>
      <c r="B150" s="344" t="s">
        <v>929</v>
      </c>
      <c r="C150" s="345"/>
      <c r="D150" s="346"/>
      <c r="E150" s="94"/>
      <c r="F150" s="17" t="str">
        <f t="shared" si="12"/>
        <v/>
      </c>
      <c r="G150" s="410"/>
      <c r="H150" s="330"/>
      <c r="J150" s="343"/>
    </row>
    <row r="151" spans="1:10" s="331" customFormat="1">
      <c r="A151" s="705">
        <v>1</v>
      </c>
      <c r="B151" s="344" t="s">
        <v>926</v>
      </c>
      <c r="C151" s="345" t="s">
        <v>35</v>
      </c>
      <c r="D151" s="346">
        <v>14</v>
      </c>
      <c r="E151" s="94"/>
      <c r="F151" s="17">
        <f t="shared" si="12"/>
        <v>0</v>
      </c>
      <c r="G151" s="390"/>
      <c r="H151" s="330"/>
      <c r="J151" s="343"/>
    </row>
    <row r="152" spans="1:10" s="331" customFormat="1">
      <c r="A152" s="705">
        <f>A151+1</f>
        <v>2</v>
      </c>
      <c r="B152" s="344" t="s">
        <v>927</v>
      </c>
      <c r="C152" s="345" t="s">
        <v>35</v>
      </c>
      <c r="D152" s="346">
        <v>2</v>
      </c>
      <c r="E152" s="94"/>
      <c r="F152" s="17">
        <f t="shared" si="12"/>
        <v>0</v>
      </c>
      <c r="G152" s="390"/>
      <c r="H152" s="330"/>
      <c r="J152" s="343"/>
    </row>
    <row r="153" spans="1:10" s="331" customFormat="1">
      <c r="A153" s="700"/>
      <c r="B153" s="344"/>
      <c r="C153" s="345"/>
      <c r="D153" s="346"/>
      <c r="E153" s="94"/>
      <c r="F153" s="17" t="str">
        <f t="shared" si="12"/>
        <v/>
      </c>
      <c r="G153" s="390"/>
      <c r="H153" s="330"/>
      <c r="J153" s="343"/>
    </row>
    <row r="154" spans="1:10" s="331" customFormat="1">
      <c r="A154" s="700">
        <f>A150+1</f>
        <v>12</v>
      </c>
      <c r="B154" s="419" t="s">
        <v>1616</v>
      </c>
      <c r="C154" s="345"/>
      <c r="D154" s="346"/>
      <c r="E154" s="94"/>
      <c r="F154" s="17" t="str">
        <f t="shared" si="12"/>
        <v/>
      </c>
      <c r="G154" s="390"/>
      <c r="H154" s="330"/>
      <c r="J154" s="343"/>
    </row>
    <row r="155" spans="1:10" s="331" customFormat="1">
      <c r="A155" s="700"/>
      <c r="B155" s="309" t="s">
        <v>1617</v>
      </c>
      <c r="C155" s="345" t="s">
        <v>35</v>
      </c>
      <c r="D155" s="346">
        <v>1</v>
      </c>
      <c r="E155" s="94"/>
      <c r="F155" s="17">
        <f t="shared" si="12"/>
        <v>0</v>
      </c>
      <c r="G155" s="390"/>
      <c r="H155" s="330"/>
      <c r="J155" s="343"/>
    </row>
    <row r="156" spans="1:10" s="331" customFormat="1">
      <c r="A156" s="700"/>
      <c r="B156" s="309"/>
      <c r="C156" s="345"/>
      <c r="D156" s="346"/>
      <c r="E156" s="94"/>
      <c r="F156" s="17" t="str">
        <f t="shared" si="12"/>
        <v/>
      </c>
      <c r="G156" s="390"/>
      <c r="H156" s="330"/>
      <c r="J156" s="343"/>
    </row>
    <row r="157" spans="1:10" s="331" customFormat="1" ht="24">
      <c r="A157" s="700">
        <f>A154+1</f>
        <v>13</v>
      </c>
      <c r="B157" s="344" t="s">
        <v>1651</v>
      </c>
      <c r="C157" s="395"/>
      <c r="D157" s="346"/>
      <c r="E157" s="94"/>
      <c r="F157" s="17" t="str">
        <f t="shared" ref="F157:F167" si="14">IF(D157="","",ROUND(D157*ROUND(E157,2),2))</f>
        <v/>
      </c>
      <c r="G157" s="410"/>
      <c r="H157" s="330"/>
      <c r="J157" s="343"/>
    </row>
    <row r="158" spans="1:10" s="331" customFormat="1">
      <c r="A158" s="700"/>
      <c r="B158" s="344"/>
      <c r="C158" s="395" t="s">
        <v>35</v>
      </c>
      <c r="D158" s="346">
        <v>3</v>
      </c>
      <c r="E158" s="94"/>
      <c r="F158" s="17">
        <f t="shared" si="14"/>
        <v>0</v>
      </c>
      <c r="G158" s="390"/>
      <c r="H158" s="330"/>
      <c r="J158" s="343"/>
    </row>
    <row r="159" spans="1:10" s="331" customFormat="1">
      <c r="A159" s="700"/>
      <c r="B159" s="344"/>
      <c r="C159" s="395"/>
      <c r="D159" s="346"/>
      <c r="E159" s="94"/>
      <c r="F159" s="17" t="str">
        <f t="shared" si="14"/>
        <v/>
      </c>
      <c r="G159" s="390"/>
      <c r="J159" s="343"/>
    </row>
    <row r="160" spans="1:10" s="331" customFormat="1">
      <c r="A160" s="700"/>
      <c r="B160" s="344"/>
      <c r="C160" s="345"/>
      <c r="D160" s="346"/>
      <c r="E160" s="94"/>
      <c r="F160" s="17" t="str">
        <f t="shared" si="14"/>
        <v/>
      </c>
      <c r="G160" s="390"/>
      <c r="J160" s="343"/>
    </row>
    <row r="161" spans="1:10" s="331" customFormat="1" ht="24">
      <c r="A161" s="700">
        <f>14+1</f>
        <v>15</v>
      </c>
      <c r="B161" s="309" t="s">
        <v>1652</v>
      </c>
      <c r="C161" s="345"/>
      <c r="D161" s="346"/>
      <c r="E161" s="94"/>
      <c r="F161" s="17" t="str">
        <f t="shared" si="14"/>
        <v/>
      </c>
      <c r="G161" s="410"/>
      <c r="J161" s="343"/>
    </row>
    <row r="162" spans="1:10" s="331" customFormat="1">
      <c r="A162" s="701"/>
      <c r="B162" s="344"/>
      <c r="C162" s="303" t="s">
        <v>90</v>
      </c>
      <c r="D162" s="304">
        <v>1</v>
      </c>
      <c r="E162" s="86"/>
      <c r="F162" s="17">
        <f t="shared" si="14"/>
        <v>0</v>
      </c>
      <c r="G162" s="390"/>
      <c r="J162" s="343"/>
    </row>
    <row r="163" spans="1:10" s="331" customFormat="1">
      <c r="A163" s="700"/>
      <c r="B163" s="344"/>
      <c r="C163" s="345"/>
      <c r="D163" s="346"/>
      <c r="E163" s="94"/>
      <c r="F163" s="17" t="str">
        <f t="shared" si="14"/>
        <v/>
      </c>
      <c r="G163" s="390"/>
      <c r="J163" s="343"/>
    </row>
    <row r="164" spans="1:10" s="331" customFormat="1" ht="120">
      <c r="A164" s="700">
        <f>A161+1</f>
        <v>16</v>
      </c>
      <c r="B164" s="344" t="s">
        <v>1618</v>
      </c>
      <c r="C164" s="395"/>
      <c r="D164" s="346"/>
      <c r="E164" s="94"/>
      <c r="F164" s="17" t="str">
        <f t="shared" si="14"/>
        <v/>
      </c>
      <c r="G164" s="410"/>
      <c r="J164" s="343"/>
    </row>
    <row r="165" spans="1:10" s="331" customFormat="1">
      <c r="A165" s="706">
        <v>1</v>
      </c>
      <c r="B165" s="344" t="s">
        <v>930</v>
      </c>
      <c r="C165" s="395" t="s">
        <v>35</v>
      </c>
      <c r="D165" s="346">
        <v>8</v>
      </c>
      <c r="E165" s="94"/>
      <c r="F165" s="17">
        <f t="shared" si="14"/>
        <v>0</v>
      </c>
      <c r="G165" s="410"/>
      <c r="J165" s="343"/>
    </row>
    <row r="166" spans="1:10" s="331" customFormat="1">
      <c r="A166" s="706">
        <f>A165+1</f>
        <v>2</v>
      </c>
      <c r="B166" s="344" t="s">
        <v>931</v>
      </c>
      <c r="C166" s="395" t="s">
        <v>35</v>
      </c>
      <c r="D166" s="346">
        <v>2</v>
      </c>
      <c r="E166" s="94"/>
      <c r="F166" s="17">
        <f t="shared" si="14"/>
        <v>0</v>
      </c>
      <c r="G166" s="410"/>
      <c r="J166" s="343"/>
    </row>
    <row r="167" spans="1:10" s="331" customFormat="1">
      <c r="A167" s="706">
        <v>3</v>
      </c>
      <c r="B167" s="344" t="s">
        <v>1619</v>
      </c>
      <c r="C167" s="395" t="s">
        <v>35</v>
      </c>
      <c r="D167" s="346">
        <v>2</v>
      </c>
      <c r="E167" s="94"/>
      <c r="F167" s="17">
        <f t="shared" si="14"/>
        <v>0</v>
      </c>
      <c r="G167" s="390"/>
      <c r="H167" s="330"/>
      <c r="J167" s="343"/>
    </row>
    <row r="168" spans="1:10" s="331" customFormat="1">
      <c r="A168" s="367"/>
      <c r="B168" s="344"/>
      <c r="C168" s="395"/>
      <c r="D168" s="346"/>
      <c r="E168" s="94"/>
      <c r="F168" s="347"/>
      <c r="G168" s="390"/>
      <c r="H168" s="330"/>
    </row>
    <row r="169" spans="1:10" s="331" customFormat="1">
      <c r="A169" s="420" t="str">
        <f>A91</f>
        <v>2.</v>
      </c>
      <c r="B169" s="353" t="s">
        <v>344</v>
      </c>
      <c r="C169" s="408"/>
      <c r="D169" s="351"/>
      <c r="E169" s="93"/>
      <c r="F169" s="352">
        <f>SUM(F92:F168)</f>
        <v>0</v>
      </c>
      <c r="G169" s="384"/>
      <c r="H169" s="330"/>
    </row>
    <row r="170" spans="1:10" s="331" customFormat="1">
      <c r="A170" s="421"/>
      <c r="B170" s="327"/>
      <c r="C170" s="422"/>
      <c r="D170" s="329"/>
      <c r="E170" s="95"/>
      <c r="F170" s="330"/>
      <c r="G170" s="384"/>
      <c r="H170" s="330"/>
    </row>
    <row r="171" spans="1:10" s="331" customFormat="1">
      <c r="A171" s="332" t="s">
        <v>1053</v>
      </c>
      <c r="B171" s="353" t="s">
        <v>345</v>
      </c>
      <c r="C171" s="423"/>
      <c r="D171" s="335"/>
      <c r="E171" s="96"/>
      <c r="F171" s="336"/>
      <c r="G171" s="390"/>
      <c r="H171" s="330"/>
    </row>
    <row r="172" spans="1:10" s="331" customFormat="1">
      <c r="A172" s="739"/>
      <c r="B172" s="740"/>
      <c r="C172" s="748"/>
      <c r="D172" s="749"/>
      <c r="E172" s="750"/>
      <c r="F172" s="751"/>
      <c r="G172" s="390"/>
      <c r="H172" s="330"/>
    </row>
    <row r="173" spans="1:10" s="331" customFormat="1" ht="36">
      <c r="A173" s="367"/>
      <c r="B173" s="344" t="s">
        <v>1956</v>
      </c>
      <c r="C173" s="422"/>
      <c r="D173" s="329"/>
      <c r="E173" s="95"/>
      <c r="F173" s="330"/>
      <c r="G173" s="390"/>
      <c r="H173" s="330"/>
    </row>
    <row r="174" spans="1:10" s="331" customFormat="1">
      <c r="A174" s="367"/>
      <c r="B174" s="344"/>
      <c r="C174" s="422"/>
      <c r="D174" s="329"/>
      <c r="E174" s="95"/>
      <c r="F174" s="330"/>
      <c r="G174" s="390"/>
      <c r="H174" s="390"/>
    </row>
    <row r="175" spans="1:10" s="331" customFormat="1">
      <c r="A175" s="367"/>
      <c r="B175" s="344" t="s">
        <v>932</v>
      </c>
      <c r="C175" s="409"/>
      <c r="D175" s="346"/>
      <c r="E175" s="94"/>
      <c r="F175" s="347"/>
      <c r="G175" s="390"/>
      <c r="H175" s="330"/>
    </row>
    <row r="176" spans="1:10" s="331" customFormat="1" ht="36">
      <c r="A176" s="707">
        <v>1</v>
      </c>
      <c r="B176" s="344" t="s">
        <v>1620</v>
      </c>
      <c r="C176" s="345"/>
      <c r="D176" s="346"/>
      <c r="E176" s="91"/>
      <c r="F176" s="346"/>
      <c r="G176" s="424"/>
      <c r="H176" s="330"/>
      <c r="I176" s="377"/>
    </row>
    <row r="177" spans="1:8" s="331" customFormat="1" ht="108">
      <c r="A177" s="707"/>
      <c r="B177" s="309" t="s">
        <v>933</v>
      </c>
      <c r="C177" s="345"/>
      <c r="D177" s="346"/>
      <c r="E177" s="94"/>
      <c r="F177" s="347"/>
      <c r="G177" s="390"/>
      <c r="H177" s="330"/>
    </row>
    <row r="178" spans="1:8" s="331" customFormat="1" ht="96">
      <c r="A178" s="707"/>
      <c r="B178" s="309" t="s">
        <v>1621</v>
      </c>
      <c r="C178" s="345"/>
      <c r="D178" s="346"/>
      <c r="E178" s="94"/>
      <c r="F178" s="347"/>
      <c r="G178" s="390"/>
      <c r="H178" s="330"/>
    </row>
    <row r="179" spans="1:8" s="331" customFormat="1">
      <c r="A179" s="707"/>
      <c r="B179" s="309" t="s">
        <v>934</v>
      </c>
      <c r="C179" s="345"/>
      <c r="D179" s="346"/>
      <c r="E179" s="94"/>
      <c r="F179" s="347"/>
      <c r="G179" s="390"/>
      <c r="H179" s="330"/>
    </row>
    <row r="180" spans="1:8" s="331" customFormat="1" ht="13.5">
      <c r="A180" s="711">
        <v>1</v>
      </c>
      <c r="B180" s="344" t="s">
        <v>937</v>
      </c>
      <c r="C180" s="395" t="s">
        <v>339</v>
      </c>
      <c r="D180" s="346">
        <v>15</v>
      </c>
      <c r="E180" s="86"/>
      <c r="F180" s="17">
        <f t="shared" ref="F180:F202" si="15">IF(D180="","",ROUND(D180*ROUND(E180,2),2))</f>
        <v>0</v>
      </c>
      <c r="G180" s="390"/>
      <c r="H180" s="330"/>
    </row>
    <row r="181" spans="1:8" s="331" customFormat="1" ht="13.5">
      <c r="A181" s="711">
        <v>2</v>
      </c>
      <c r="B181" s="344" t="s">
        <v>938</v>
      </c>
      <c r="C181" s="395" t="s">
        <v>339</v>
      </c>
      <c r="D181" s="346">
        <v>120</v>
      </c>
      <c r="E181" s="86"/>
      <c r="F181" s="17">
        <f t="shared" si="15"/>
        <v>0</v>
      </c>
      <c r="G181" s="390"/>
      <c r="H181" s="330"/>
    </row>
    <row r="182" spans="1:8" s="331" customFormat="1" ht="13.5">
      <c r="A182" s="711">
        <v>3</v>
      </c>
      <c r="B182" s="344" t="s">
        <v>1034</v>
      </c>
      <c r="C182" s="395" t="s">
        <v>339</v>
      </c>
      <c r="D182" s="346">
        <v>20</v>
      </c>
      <c r="E182" s="86"/>
      <c r="F182" s="17">
        <f t="shared" si="15"/>
        <v>0</v>
      </c>
      <c r="G182" s="390"/>
      <c r="H182" s="330"/>
    </row>
    <row r="183" spans="1:8" s="331" customFormat="1">
      <c r="A183" s="712"/>
      <c r="B183" s="327"/>
      <c r="C183" s="328"/>
      <c r="D183" s="329"/>
      <c r="E183" s="95"/>
      <c r="F183" s="17" t="str">
        <f t="shared" si="15"/>
        <v/>
      </c>
      <c r="G183" s="407"/>
      <c r="H183" s="330"/>
    </row>
    <row r="184" spans="1:8" s="331" customFormat="1">
      <c r="A184" s="711">
        <v>4</v>
      </c>
      <c r="B184" s="344" t="s">
        <v>941</v>
      </c>
      <c r="C184" s="345" t="s">
        <v>35</v>
      </c>
      <c r="D184" s="346">
        <v>9</v>
      </c>
      <c r="E184" s="94"/>
      <c r="F184" s="17">
        <f t="shared" si="15"/>
        <v>0</v>
      </c>
      <c r="G184" s="390"/>
      <c r="H184" s="330"/>
    </row>
    <row r="185" spans="1:8" s="331" customFormat="1">
      <c r="A185" s="711">
        <v>5</v>
      </c>
      <c r="B185" s="344" t="s">
        <v>942</v>
      </c>
      <c r="C185" s="345" t="s">
        <v>35</v>
      </c>
      <c r="D185" s="346">
        <v>9</v>
      </c>
      <c r="E185" s="94"/>
      <c r="F185" s="17">
        <f t="shared" si="15"/>
        <v>0</v>
      </c>
      <c r="G185" s="390"/>
      <c r="H185" s="330"/>
    </row>
    <row r="186" spans="1:8" s="331" customFormat="1">
      <c r="A186" s="712"/>
      <c r="B186" s="327"/>
      <c r="C186" s="328"/>
      <c r="D186" s="329"/>
      <c r="E186" s="95"/>
      <c r="F186" s="17" t="str">
        <f t="shared" si="15"/>
        <v/>
      </c>
      <c r="G186" s="407"/>
      <c r="H186" s="330"/>
    </row>
    <row r="187" spans="1:8" s="331" customFormat="1">
      <c r="A187" s="711">
        <v>6</v>
      </c>
      <c r="B187" s="344" t="s">
        <v>957</v>
      </c>
      <c r="C187" s="345" t="s">
        <v>35</v>
      </c>
      <c r="D187" s="346">
        <v>1</v>
      </c>
      <c r="E187" s="94"/>
      <c r="F187" s="17">
        <f t="shared" si="15"/>
        <v>0</v>
      </c>
      <c r="G187" s="390"/>
      <c r="H187" s="330"/>
    </row>
    <row r="188" spans="1:8" s="331" customFormat="1">
      <c r="A188" s="711">
        <v>7</v>
      </c>
      <c r="B188" s="344" t="s">
        <v>944</v>
      </c>
      <c r="C188" s="345" t="s">
        <v>35</v>
      </c>
      <c r="D188" s="346">
        <v>3</v>
      </c>
      <c r="E188" s="94"/>
      <c r="F188" s="17">
        <f t="shared" si="15"/>
        <v>0</v>
      </c>
      <c r="G188" s="390"/>
      <c r="H188" s="330"/>
    </row>
    <row r="189" spans="1:8" s="331" customFormat="1">
      <c r="A189" s="711">
        <v>8</v>
      </c>
      <c r="B189" s="344" t="s">
        <v>945</v>
      </c>
      <c r="C189" s="345" t="s">
        <v>35</v>
      </c>
      <c r="D189" s="346">
        <v>7</v>
      </c>
      <c r="E189" s="94"/>
      <c r="F189" s="17">
        <f t="shared" si="15"/>
        <v>0</v>
      </c>
      <c r="G189" s="390"/>
      <c r="H189" s="330"/>
    </row>
    <row r="190" spans="1:8" s="331" customFormat="1">
      <c r="A190" s="711">
        <v>9</v>
      </c>
      <c r="B190" s="344" t="s">
        <v>1622</v>
      </c>
      <c r="C190" s="345" t="s">
        <v>35</v>
      </c>
      <c r="D190" s="346">
        <v>2</v>
      </c>
      <c r="E190" s="94"/>
      <c r="F190" s="17">
        <f t="shared" si="15"/>
        <v>0</v>
      </c>
      <c r="G190" s="390"/>
      <c r="H190" s="330"/>
    </row>
    <row r="191" spans="1:8" s="331" customFormat="1">
      <c r="A191" s="713"/>
      <c r="B191" s="327"/>
      <c r="C191" s="328"/>
      <c r="D191" s="329"/>
      <c r="E191" s="95"/>
      <c r="F191" s="17" t="str">
        <f t="shared" si="15"/>
        <v/>
      </c>
      <c r="G191" s="390"/>
      <c r="H191" s="330"/>
    </row>
    <row r="192" spans="1:8" s="331" customFormat="1">
      <c r="A192" s="711">
        <v>10</v>
      </c>
      <c r="B192" s="344" t="s">
        <v>964</v>
      </c>
      <c r="C192" s="345" t="s">
        <v>35</v>
      </c>
      <c r="D192" s="346">
        <v>1</v>
      </c>
      <c r="E192" s="94"/>
      <c r="F192" s="17">
        <f t="shared" si="15"/>
        <v>0</v>
      </c>
      <c r="G192" s="390"/>
      <c r="H192" s="330"/>
    </row>
    <row r="193" spans="1:8" s="331" customFormat="1">
      <c r="A193" s="711">
        <v>11</v>
      </c>
      <c r="B193" s="344" t="s">
        <v>948</v>
      </c>
      <c r="C193" s="345" t="s">
        <v>35</v>
      </c>
      <c r="D193" s="346">
        <v>6</v>
      </c>
      <c r="E193" s="94"/>
      <c r="F193" s="17">
        <f t="shared" si="15"/>
        <v>0</v>
      </c>
      <c r="G193" s="390"/>
      <c r="H193" s="330"/>
    </row>
    <row r="194" spans="1:8" s="331" customFormat="1">
      <c r="A194" s="711">
        <v>12</v>
      </c>
      <c r="B194" s="344" t="s">
        <v>949</v>
      </c>
      <c r="C194" s="345" t="s">
        <v>35</v>
      </c>
      <c r="D194" s="346">
        <v>2</v>
      </c>
      <c r="E194" s="94"/>
      <c r="F194" s="17">
        <f t="shared" si="15"/>
        <v>0</v>
      </c>
      <c r="G194" s="390"/>
      <c r="H194" s="330"/>
    </row>
    <row r="195" spans="1:8" s="331" customFormat="1">
      <c r="A195" s="711">
        <v>13</v>
      </c>
      <c r="B195" s="344" t="s">
        <v>1035</v>
      </c>
      <c r="C195" s="345" t="s">
        <v>35</v>
      </c>
      <c r="D195" s="346">
        <v>3</v>
      </c>
      <c r="E195" s="94"/>
      <c r="F195" s="17">
        <f t="shared" si="15"/>
        <v>0</v>
      </c>
      <c r="G195" s="390"/>
      <c r="H195" s="330"/>
    </row>
    <row r="196" spans="1:8" s="331" customFormat="1">
      <c r="A196" s="713"/>
      <c r="B196" s="327"/>
      <c r="C196" s="328"/>
      <c r="D196" s="329"/>
      <c r="E196" s="95"/>
      <c r="F196" s="17" t="str">
        <f t="shared" si="15"/>
        <v/>
      </c>
      <c r="G196" s="390"/>
      <c r="H196" s="330"/>
    </row>
    <row r="197" spans="1:8" s="331" customFormat="1">
      <c r="A197" s="711">
        <v>14</v>
      </c>
      <c r="B197" s="344" t="s">
        <v>951</v>
      </c>
      <c r="C197" s="345" t="s">
        <v>35</v>
      </c>
      <c r="D197" s="346">
        <v>4</v>
      </c>
      <c r="E197" s="94"/>
      <c r="F197" s="17">
        <f t="shared" si="15"/>
        <v>0</v>
      </c>
      <c r="G197" s="390"/>
      <c r="H197" s="330"/>
    </row>
    <row r="198" spans="1:8" s="331" customFormat="1">
      <c r="A198" s="711">
        <v>15</v>
      </c>
      <c r="B198" s="344" t="s">
        <v>952</v>
      </c>
      <c r="C198" s="345" t="s">
        <v>35</v>
      </c>
      <c r="D198" s="346">
        <v>2</v>
      </c>
      <c r="E198" s="94"/>
      <c r="F198" s="17">
        <f t="shared" si="15"/>
        <v>0</v>
      </c>
      <c r="G198" s="390"/>
      <c r="H198" s="330"/>
    </row>
    <row r="199" spans="1:8" s="331" customFormat="1">
      <c r="A199" s="711">
        <v>16</v>
      </c>
      <c r="B199" s="344" t="s">
        <v>962</v>
      </c>
      <c r="C199" s="345" t="s">
        <v>35</v>
      </c>
      <c r="D199" s="346">
        <v>9</v>
      </c>
      <c r="E199" s="94"/>
      <c r="F199" s="17">
        <f t="shared" si="15"/>
        <v>0</v>
      </c>
      <c r="G199" s="390"/>
      <c r="H199" s="330"/>
    </row>
    <row r="200" spans="1:8" s="331" customFormat="1">
      <c r="A200" s="711">
        <v>17</v>
      </c>
      <c r="B200" s="344" t="s">
        <v>953</v>
      </c>
      <c r="C200" s="345" t="s">
        <v>35</v>
      </c>
      <c r="D200" s="346">
        <v>2</v>
      </c>
      <c r="E200" s="94"/>
      <c r="F200" s="17">
        <f t="shared" si="15"/>
        <v>0</v>
      </c>
      <c r="G200" s="390"/>
      <c r="H200" s="330"/>
    </row>
    <row r="201" spans="1:8" s="331" customFormat="1">
      <c r="A201" s="711">
        <v>18</v>
      </c>
      <c r="B201" s="344" t="s">
        <v>1036</v>
      </c>
      <c r="C201" s="345" t="s">
        <v>35</v>
      </c>
      <c r="D201" s="346">
        <v>9</v>
      </c>
      <c r="E201" s="94"/>
      <c r="F201" s="17">
        <f t="shared" si="15"/>
        <v>0</v>
      </c>
      <c r="G201" s="390"/>
      <c r="H201" s="330"/>
    </row>
    <row r="202" spans="1:8" s="331" customFormat="1">
      <c r="A202" s="711">
        <v>19</v>
      </c>
      <c r="B202" s="344" t="s">
        <v>1037</v>
      </c>
      <c r="C202" s="345" t="s">
        <v>35</v>
      </c>
      <c r="D202" s="346">
        <v>3</v>
      </c>
      <c r="E202" s="94"/>
      <c r="F202" s="17">
        <f t="shared" si="15"/>
        <v>0</v>
      </c>
      <c r="G202" s="390"/>
      <c r="H202" s="330"/>
    </row>
    <row r="203" spans="1:8" s="331" customFormat="1">
      <c r="A203" s="708"/>
      <c r="B203" s="327"/>
      <c r="C203" s="328"/>
      <c r="D203" s="329"/>
      <c r="E203" s="95"/>
      <c r="F203" s="330"/>
      <c r="G203" s="390"/>
      <c r="H203" s="330"/>
    </row>
    <row r="204" spans="1:8" s="331" customFormat="1">
      <c r="A204" s="707"/>
      <c r="B204" s="344" t="s">
        <v>1623</v>
      </c>
      <c r="C204" s="345"/>
      <c r="D204" s="346"/>
      <c r="E204" s="94"/>
      <c r="F204" s="347"/>
      <c r="G204" s="390"/>
      <c r="H204" s="330"/>
    </row>
    <row r="205" spans="1:8" s="331" customFormat="1" ht="156">
      <c r="A205" s="707">
        <f>A176+1</f>
        <v>2</v>
      </c>
      <c r="B205" s="344" t="s">
        <v>1943</v>
      </c>
      <c r="C205" s="345"/>
      <c r="D205" s="346"/>
      <c r="E205" s="94"/>
      <c r="F205" s="347"/>
      <c r="G205" s="410"/>
      <c r="H205" s="330"/>
    </row>
    <row r="206" spans="1:8" s="331" customFormat="1" ht="13.5">
      <c r="A206" s="714">
        <v>1</v>
      </c>
      <c r="B206" s="344" t="s">
        <v>935</v>
      </c>
      <c r="C206" s="395" t="s">
        <v>339</v>
      </c>
      <c r="D206" s="346">
        <v>10</v>
      </c>
      <c r="E206" s="94"/>
      <c r="F206" s="17">
        <f t="shared" ref="F206:F221" si="16">IF(D206="","",ROUND(D206*ROUND(E206,2),2))</f>
        <v>0</v>
      </c>
      <c r="G206" s="410"/>
      <c r="H206" s="330"/>
    </row>
    <row r="207" spans="1:8" s="331" customFormat="1" ht="13.5">
      <c r="A207" s="714">
        <f>A206+1</f>
        <v>2</v>
      </c>
      <c r="B207" s="344" t="s">
        <v>936</v>
      </c>
      <c r="C207" s="395" t="s">
        <v>339</v>
      </c>
      <c r="D207" s="346">
        <v>10</v>
      </c>
      <c r="E207" s="94"/>
      <c r="F207" s="17">
        <f t="shared" si="16"/>
        <v>0</v>
      </c>
      <c r="G207" s="390"/>
      <c r="H207" s="330"/>
    </row>
    <row r="208" spans="1:8" s="331" customFormat="1">
      <c r="A208" s="715"/>
      <c r="B208" s="327"/>
      <c r="C208" s="365"/>
      <c r="D208" s="329"/>
      <c r="E208" s="95"/>
      <c r="F208" s="17" t="str">
        <f t="shared" si="16"/>
        <v/>
      </c>
      <c r="G208" s="390"/>
      <c r="H208" s="330"/>
    </row>
    <row r="209" spans="1:8" s="331" customFormat="1">
      <c r="A209" s="714">
        <f>A207+1</f>
        <v>3</v>
      </c>
      <c r="B209" s="344" t="s">
        <v>957</v>
      </c>
      <c r="C209" s="345" t="s">
        <v>35</v>
      </c>
      <c r="D209" s="346">
        <v>6</v>
      </c>
      <c r="E209" s="94"/>
      <c r="F209" s="17">
        <f t="shared" si="16"/>
        <v>0</v>
      </c>
      <c r="G209" s="390"/>
      <c r="H209" s="330"/>
    </row>
    <row r="210" spans="1:8" s="331" customFormat="1">
      <c r="A210" s="716"/>
      <c r="B210" s="344"/>
      <c r="C210" s="345"/>
      <c r="D210" s="346"/>
      <c r="E210" s="94"/>
      <c r="F210" s="17" t="str">
        <f t="shared" si="16"/>
        <v/>
      </c>
      <c r="G210" s="425"/>
      <c r="H210" s="330"/>
    </row>
    <row r="211" spans="1:8" s="331" customFormat="1">
      <c r="A211" s="714">
        <f>A209+1</f>
        <v>4</v>
      </c>
      <c r="B211" s="344" t="s">
        <v>959</v>
      </c>
      <c r="C211" s="345" t="s">
        <v>35</v>
      </c>
      <c r="D211" s="346">
        <v>3</v>
      </c>
      <c r="E211" s="94"/>
      <c r="F211" s="17">
        <f t="shared" si="16"/>
        <v>0</v>
      </c>
      <c r="G211" s="425"/>
      <c r="H211" s="330"/>
    </row>
    <row r="212" spans="1:8" s="331" customFormat="1">
      <c r="A212" s="714">
        <f>A211+1</f>
        <v>5</v>
      </c>
      <c r="B212" s="344" t="s">
        <v>946</v>
      </c>
      <c r="C212" s="345" t="s">
        <v>35</v>
      </c>
      <c r="D212" s="346">
        <v>4</v>
      </c>
      <c r="E212" s="94"/>
      <c r="F212" s="17">
        <f t="shared" si="16"/>
        <v>0</v>
      </c>
      <c r="G212" s="425"/>
      <c r="H212" s="330"/>
    </row>
    <row r="213" spans="1:8" s="331" customFormat="1">
      <c r="A213" s="714"/>
      <c r="B213" s="344"/>
      <c r="C213" s="345"/>
      <c r="D213" s="346"/>
      <c r="E213" s="94"/>
      <c r="F213" s="17" t="str">
        <f t="shared" si="16"/>
        <v/>
      </c>
      <c r="G213" s="390"/>
      <c r="H213" s="330"/>
    </row>
    <row r="214" spans="1:8" s="331" customFormat="1">
      <c r="A214" s="714">
        <f>A212+1</f>
        <v>6</v>
      </c>
      <c r="B214" s="344" t="s">
        <v>950</v>
      </c>
      <c r="C214" s="345" t="s">
        <v>35</v>
      </c>
      <c r="D214" s="346">
        <v>1</v>
      </c>
      <c r="E214" s="94"/>
      <c r="F214" s="17">
        <f t="shared" si="16"/>
        <v>0</v>
      </c>
      <c r="G214" s="390"/>
      <c r="H214" s="330"/>
    </row>
    <row r="215" spans="1:8" s="331" customFormat="1">
      <c r="A215" s="714"/>
      <c r="B215" s="344"/>
      <c r="C215" s="345"/>
      <c r="D215" s="346"/>
      <c r="E215" s="94"/>
      <c r="F215" s="17" t="str">
        <f t="shared" si="16"/>
        <v/>
      </c>
      <c r="G215" s="390"/>
      <c r="H215" s="330"/>
    </row>
    <row r="216" spans="1:8" s="331" customFormat="1">
      <c r="A216" s="714">
        <f>A214+1</f>
        <v>7</v>
      </c>
      <c r="B216" s="344" t="s">
        <v>1624</v>
      </c>
      <c r="C216" s="345" t="s">
        <v>35</v>
      </c>
      <c r="D216" s="346">
        <v>2</v>
      </c>
      <c r="E216" s="94"/>
      <c r="F216" s="17">
        <f t="shared" si="16"/>
        <v>0</v>
      </c>
      <c r="G216" s="390"/>
      <c r="H216" s="330"/>
    </row>
    <row r="217" spans="1:8" s="331" customFormat="1">
      <c r="A217" s="714">
        <f>A216+1</f>
        <v>8</v>
      </c>
      <c r="B217" s="344" t="s">
        <v>1625</v>
      </c>
      <c r="C217" s="345" t="s">
        <v>35</v>
      </c>
      <c r="D217" s="346">
        <v>2</v>
      </c>
      <c r="E217" s="94"/>
      <c r="F217" s="17">
        <f t="shared" si="16"/>
        <v>0</v>
      </c>
      <c r="G217" s="390"/>
      <c r="H217" s="330"/>
    </row>
    <row r="218" spans="1:8" s="331" customFormat="1">
      <c r="A218" s="707"/>
      <c r="B218" s="344"/>
      <c r="C218" s="345"/>
      <c r="D218" s="346"/>
      <c r="E218" s="94"/>
      <c r="F218" s="17" t="str">
        <f t="shared" si="16"/>
        <v/>
      </c>
      <c r="G218" s="390"/>
      <c r="H218" s="330"/>
    </row>
    <row r="219" spans="1:8" s="331" customFormat="1" ht="48">
      <c r="A219" s="707">
        <f>A205+1</f>
        <v>3</v>
      </c>
      <c r="B219" s="344" t="s">
        <v>1626</v>
      </c>
      <c r="C219" s="345"/>
      <c r="D219" s="346"/>
      <c r="E219" s="94"/>
      <c r="F219" s="17" t="str">
        <f t="shared" si="16"/>
        <v/>
      </c>
      <c r="G219" s="410"/>
      <c r="H219" s="330"/>
    </row>
    <row r="220" spans="1:8" s="331" customFormat="1" ht="13.5">
      <c r="A220" s="717">
        <v>1</v>
      </c>
      <c r="B220" s="344" t="s">
        <v>935</v>
      </c>
      <c r="C220" s="395" t="s">
        <v>339</v>
      </c>
      <c r="D220" s="346">
        <v>10</v>
      </c>
      <c r="E220" s="94"/>
      <c r="F220" s="17">
        <f t="shared" si="16"/>
        <v>0</v>
      </c>
      <c r="G220" s="415"/>
      <c r="H220" s="330"/>
    </row>
    <row r="221" spans="1:8" s="331" customFormat="1" ht="13.5">
      <c r="A221" s="717">
        <v>2</v>
      </c>
      <c r="B221" s="344" t="s">
        <v>936</v>
      </c>
      <c r="C221" s="395" t="s">
        <v>339</v>
      </c>
      <c r="D221" s="346">
        <v>10</v>
      </c>
      <c r="E221" s="94"/>
      <c r="F221" s="17">
        <f t="shared" si="16"/>
        <v>0</v>
      </c>
      <c r="G221" s="426"/>
      <c r="H221" s="330"/>
    </row>
    <row r="222" spans="1:8" s="331" customFormat="1">
      <c r="A222" s="708"/>
      <c r="B222" s="327"/>
      <c r="C222" s="328"/>
      <c r="D222" s="329"/>
      <c r="E222" s="95"/>
      <c r="F222" s="330"/>
      <c r="G222" s="390"/>
      <c r="H222" s="330"/>
    </row>
    <row r="223" spans="1:8" s="331" customFormat="1">
      <c r="A223" s="709"/>
      <c r="B223" s="419" t="s">
        <v>1627</v>
      </c>
      <c r="C223" s="395"/>
      <c r="D223" s="346"/>
      <c r="E223" s="94"/>
      <c r="F223" s="347"/>
      <c r="G223" s="376"/>
      <c r="H223" s="330"/>
    </row>
    <row r="224" spans="1:8" s="331" customFormat="1" ht="84">
      <c r="A224" s="707">
        <f>A219+1</f>
        <v>4</v>
      </c>
      <c r="B224" s="344" t="s">
        <v>1944</v>
      </c>
      <c r="C224" s="395"/>
      <c r="D224" s="346"/>
      <c r="E224" s="94"/>
      <c r="F224" s="347"/>
      <c r="G224" s="410"/>
      <c r="H224" s="330"/>
    </row>
    <row r="225" spans="1:8" s="331" customFormat="1" ht="13.5">
      <c r="A225" s="718">
        <v>1</v>
      </c>
      <c r="B225" s="344" t="s">
        <v>954</v>
      </c>
      <c r="C225" s="395" t="s">
        <v>339</v>
      </c>
      <c r="D225" s="346">
        <v>15</v>
      </c>
      <c r="E225" s="94"/>
      <c r="F225" s="17">
        <f t="shared" ref="F225:F265" si="17">IF(D225="","",ROUND(D225*ROUND(E225,2),2))</f>
        <v>0</v>
      </c>
      <c r="G225" s="410"/>
      <c r="H225" s="330"/>
    </row>
    <row r="226" spans="1:8" s="331" customFormat="1" ht="13.5">
      <c r="A226" s="718">
        <v>2</v>
      </c>
      <c r="B226" s="344" t="s">
        <v>935</v>
      </c>
      <c r="C226" s="395" t="s">
        <v>339</v>
      </c>
      <c r="D226" s="346">
        <v>75</v>
      </c>
      <c r="E226" s="94"/>
      <c r="F226" s="17">
        <f t="shared" si="17"/>
        <v>0</v>
      </c>
      <c r="G226" s="390"/>
      <c r="H226" s="330"/>
    </row>
    <row r="227" spans="1:8" s="331" customFormat="1" ht="13.5">
      <c r="A227" s="718">
        <v>3</v>
      </c>
      <c r="B227" s="344" t="s">
        <v>936</v>
      </c>
      <c r="C227" s="395" t="s">
        <v>339</v>
      </c>
      <c r="D227" s="346">
        <v>10</v>
      </c>
      <c r="E227" s="94"/>
      <c r="F227" s="17">
        <f t="shared" si="17"/>
        <v>0</v>
      </c>
      <c r="G227" s="390"/>
      <c r="H227" s="330"/>
    </row>
    <row r="228" spans="1:8" s="331" customFormat="1">
      <c r="A228" s="707"/>
      <c r="B228" s="344"/>
      <c r="C228" s="395"/>
      <c r="D228" s="346"/>
      <c r="E228" s="94"/>
      <c r="F228" s="17" t="str">
        <f t="shared" si="17"/>
        <v/>
      </c>
      <c r="G228" s="390"/>
      <c r="H228" s="330"/>
    </row>
    <row r="229" spans="1:8" s="331" customFormat="1">
      <c r="A229" s="718">
        <v>4</v>
      </c>
      <c r="B229" s="344" t="s">
        <v>955</v>
      </c>
      <c r="C229" s="345" t="s">
        <v>35</v>
      </c>
      <c r="D229" s="346">
        <v>4</v>
      </c>
      <c r="E229" s="94"/>
      <c r="F229" s="17">
        <f t="shared" si="17"/>
        <v>0</v>
      </c>
      <c r="G229" s="390"/>
      <c r="H229" s="330"/>
    </row>
    <row r="230" spans="1:8" s="331" customFormat="1">
      <c r="A230" s="718">
        <v>5</v>
      </c>
      <c r="B230" s="344" t="s">
        <v>939</v>
      </c>
      <c r="C230" s="345" t="s">
        <v>35</v>
      </c>
      <c r="D230" s="346">
        <v>51</v>
      </c>
      <c r="E230" s="94"/>
      <c r="F230" s="17">
        <f t="shared" si="17"/>
        <v>0</v>
      </c>
      <c r="G230" s="390"/>
      <c r="H230" s="330"/>
    </row>
    <row r="231" spans="1:8" s="331" customFormat="1">
      <c r="A231" s="718">
        <v>6</v>
      </c>
      <c r="B231" s="344" t="s">
        <v>940</v>
      </c>
      <c r="C231" s="345" t="s">
        <v>35</v>
      </c>
      <c r="D231" s="346">
        <v>5</v>
      </c>
      <c r="E231" s="94"/>
      <c r="F231" s="17">
        <f t="shared" si="17"/>
        <v>0</v>
      </c>
      <c r="G231" s="390"/>
      <c r="H231" s="330"/>
    </row>
    <row r="232" spans="1:8" s="331" customFormat="1">
      <c r="A232" s="707"/>
      <c r="B232" s="344"/>
      <c r="C232" s="395"/>
      <c r="D232" s="346"/>
      <c r="E232" s="94"/>
      <c r="F232" s="17" t="str">
        <f t="shared" si="17"/>
        <v/>
      </c>
      <c r="G232" s="390"/>
      <c r="H232" s="330"/>
    </row>
    <row r="233" spans="1:8" s="331" customFormat="1">
      <c r="A233" s="718">
        <v>7</v>
      </c>
      <c r="B233" s="344" t="s">
        <v>956</v>
      </c>
      <c r="C233" s="345" t="s">
        <v>35</v>
      </c>
      <c r="D233" s="346">
        <v>3</v>
      </c>
      <c r="E233" s="94"/>
      <c r="F233" s="17">
        <f t="shared" si="17"/>
        <v>0</v>
      </c>
      <c r="G233" s="390"/>
      <c r="H233" s="330"/>
    </row>
    <row r="234" spans="1:8" s="331" customFormat="1">
      <c r="A234" s="718">
        <v>8</v>
      </c>
      <c r="B234" s="344" t="s">
        <v>957</v>
      </c>
      <c r="C234" s="345" t="s">
        <v>35</v>
      </c>
      <c r="D234" s="346">
        <v>18</v>
      </c>
      <c r="E234" s="94"/>
      <c r="F234" s="17">
        <f t="shared" si="17"/>
        <v>0</v>
      </c>
      <c r="G234" s="390"/>
      <c r="H234" s="330"/>
    </row>
    <row r="235" spans="1:8" s="331" customFormat="1">
      <c r="A235" s="718">
        <v>9</v>
      </c>
      <c r="B235" s="344" t="s">
        <v>943</v>
      </c>
      <c r="C235" s="345" t="s">
        <v>35</v>
      </c>
      <c r="D235" s="346">
        <v>5</v>
      </c>
      <c r="E235" s="94"/>
      <c r="F235" s="17">
        <f t="shared" si="17"/>
        <v>0</v>
      </c>
      <c r="G235" s="390"/>
      <c r="H235" s="330"/>
    </row>
    <row r="236" spans="1:8" s="331" customFormat="1">
      <c r="A236" s="707"/>
      <c r="B236" s="344"/>
      <c r="C236" s="345"/>
      <c r="D236" s="346"/>
      <c r="E236" s="94"/>
      <c r="F236" s="17" t="str">
        <f t="shared" si="17"/>
        <v/>
      </c>
      <c r="G236" s="390"/>
      <c r="H236" s="330"/>
    </row>
    <row r="237" spans="1:8" s="331" customFormat="1">
      <c r="A237" s="718">
        <v>10</v>
      </c>
      <c r="B237" s="344" t="s">
        <v>958</v>
      </c>
      <c r="C237" s="345" t="s">
        <v>35</v>
      </c>
      <c r="D237" s="346">
        <v>3</v>
      </c>
      <c r="E237" s="94"/>
      <c r="F237" s="17">
        <f t="shared" si="17"/>
        <v>0</v>
      </c>
      <c r="G237" s="390"/>
      <c r="H237" s="330"/>
    </row>
    <row r="238" spans="1:8" s="331" customFormat="1">
      <c r="A238" s="718">
        <v>11</v>
      </c>
      <c r="B238" s="344" t="s">
        <v>959</v>
      </c>
      <c r="C238" s="345" t="s">
        <v>35</v>
      </c>
      <c r="D238" s="346">
        <v>1</v>
      </c>
      <c r="E238" s="94"/>
      <c r="F238" s="17">
        <f t="shared" si="17"/>
        <v>0</v>
      </c>
      <c r="G238" s="390"/>
      <c r="H238" s="330"/>
    </row>
    <row r="239" spans="1:8" s="331" customFormat="1">
      <c r="A239" s="718">
        <v>12</v>
      </c>
      <c r="B239" s="344" t="s">
        <v>946</v>
      </c>
      <c r="C239" s="345" t="s">
        <v>35</v>
      </c>
      <c r="D239" s="346">
        <v>2</v>
      </c>
      <c r="E239" s="94"/>
      <c r="F239" s="17">
        <f t="shared" si="17"/>
        <v>0</v>
      </c>
      <c r="G239" s="390"/>
      <c r="H239" s="330"/>
    </row>
    <row r="240" spans="1:8" s="331" customFormat="1">
      <c r="A240" s="718">
        <v>13</v>
      </c>
      <c r="B240" s="344" t="s">
        <v>947</v>
      </c>
      <c r="C240" s="345" t="s">
        <v>35</v>
      </c>
      <c r="D240" s="346">
        <v>3</v>
      </c>
      <c r="E240" s="94"/>
      <c r="F240" s="17">
        <f t="shared" si="17"/>
        <v>0</v>
      </c>
      <c r="G240" s="390"/>
      <c r="H240" s="330"/>
    </row>
    <row r="241" spans="1:8" s="331" customFormat="1">
      <c r="A241" s="707"/>
      <c r="B241" s="344"/>
      <c r="C241" s="345"/>
      <c r="D241" s="346"/>
      <c r="E241" s="94"/>
      <c r="F241" s="17" t="str">
        <f t="shared" si="17"/>
        <v/>
      </c>
      <c r="G241" s="390"/>
      <c r="H241" s="330"/>
    </row>
    <row r="242" spans="1:8" s="331" customFormat="1">
      <c r="A242" s="718">
        <v>13</v>
      </c>
      <c r="B242" s="344" t="s">
        <v>963</v>
      </c>
      <c r="C242" s="345" t="s">
        <v>35</v>
      </c>
      <c r="D242" s="346">
        <v>11</v>
      </c>
      <c r="E242" s="94"/>
      <c r="F242" s="17">
        <f t="shared" si="17"/>
        <v>0</v>
      </c>
      <c r="G242" s="390"/>
      <c r="H242" s="330"/>
    </row>
    <row r="243" spans="1:8" s="331" customFormat="1">
      <c r="A243" s="707"/>
      <c r="B243" s="344"/>
      <c r="C243" s="345"/>
      <c r="D243" s="346"/>
      <c r="E243" s="94"/>
      <c r="F243" s="17" t="str">
        <f t="shared" si="17"/>
        <v/>
      </c>
      <c r="G243" s="390"/>
      <c r="H243" s="330"/>
    </row>
    <row r="244" spans="1:8" s="331" customFormat="1">
      <c r="A244" s="718">
        <v>14</v>
      </c>
      <c r="B244" s="427" t="s">
        <v>1628</v>
      </c>
      <c r="C244" s="345" t="s">
        <v>35</v>
      </c>
      <c r="D244" s="346">
        <v>5</v>
      </c>
      <c r="E244" s="94"/>
      <c r="F244" s="17">
        <f t="shared" si="17"/>
        <v>0</v>
      </c>
      <c r="G244" s="390"/>
      <c r="H244" s="330"/>
    </row>
    <row r="245" spans="1:8" s="331" customFormat="1">
      <c r="A245" s="707"/>
      <c r="B245" s="427"/>
      <c r="C245" s="345"/>
      <c r="D245" s="346"/>
      <c r="E245" s="94"/>
      <c r="F245" s="17" t="str">
        <f t="shared" si="17"/>
        <v/>
      </c>
      <c r="G245" s="390"/>
      <c r="H245" s="330"/>
    </row>
    <row r="246" spans="1:8" s="331" customFormat="1">
      <c r="A246" s="718">
        <v>15</v>
      </c>
      <c r="B246" s="309" t="s">
        <v>960</v>
      </c>
      <c r="C246" s="303" t="s">
        <v>35</v>
      </c>
      <c r="D246" s="304">
        <v>1</v>
      </c>
      <c r="E246" s="86"/>
      <c r="F246" s="17">
        <f t="shared" si="17"/>
        <v>0</v>
      </c>
      <c r="G246" s="390"/>
      <c r="H246" s="330"/>
    </row>
    <row r="247" spans="1:8" s="331" customFormat="1">
      <c r="A247" s="718">
        <v>16</v>
      </c>
      <c r="B247" s="309" t="s">
        <v>961</v>
      </c>
      <c r="C247" s="303" t="s">
        <v>35</v>
      </c>
      <c r="D247" s="304">
        <v>1</v>
      </c>
      <c r="E247" s="86"/>
      <c r="F247" s="17">
        <f t="shared" si="17"/>
        <v>0</v>
      </c>
      <c r="G247" s="390"/>
      <c r="H247" s="330"/>
    </row>
    <row r="248" spans="1:8" s="331" customFormat="1">
      <c r="A248" s="718">
        <v>17</v>
      </c>
      <c r="B248" s="309" t="s">
        <v>950</v>
      </c>
      <c r="C248" s="303" t="s">
        <v>35</v>
      </c>
      <c r="D248" s="304">
        <v>4</v>
      </c>
      <c r="E248" s="86"/>
      <c r="F248" s="17">
        <f t="shared" si="17"/>
        <v>0</v>
      </c>
      <c r="G248" s="390"/>
      <c r="H248" s="330"/>
    </row>
    <row r="249" spans="1:8" s="331" customFormat="1">
      <c r="A249" s="708"/>
      <c r="B249" s="327"/>
      <c r="C249" s="328"/>
      <c r="D249" s="329"/>
      <c r="E249" s="95"/>
      <c r="F249" s="17" t="str">
        <f t="shared" si="17"/>
        <v/>
      </c>
      <c r="G249" s="390"/>
      <c r="H249" s="330"/>
    </row>
    <row r="250" spans="1:8" s="331" customFormat="1" ht="48">
      <c r="A250" s="707">
        <f>A224+1</f>
        <v>5</v>
      </c>
      <c r="B250" s="309" t="s">
        <v>1629</v>
      </c>
      <c r="C250" s="345"/>
      <c r="D250" s="346"/>
      <c r="E250" s="94"/>
      <c r="F250" s="17" t="str">
        <f t="shared" si="17"/>
        <v/>
      </c>
      <c r="G250" s="410"/>
      <c r="H250" s="330"/>
    </row>
    <row r="251" spans="1:8" s="331" customFormat="1" ht="13.5">
      <c r="A251" s="719">
        <v>1</v>
      </c>
      <c r="B251" s="309" t="s">
        <v>1046</v>
      </c>
      <c r="C251" s="428" t="s">
        <v>339</v>
      </c>
      <c r="D251" s="346">
        <v>15</v>
      </c>
      <c r="E251" s="86"/>
      <c r="F251" s="17">
        <f t="shared" si="17"/>
        <v>0</v>
      </c>
      <c r="G251" s="410"/>
      <c r="H251" s="330"/>
    </row>
    <row r="252" spans="1:8" s="331" customFormat="1" ht="13.5">
      <c r="A252" s="719">
        <v>2</v>
      </c>
      <c r="B252" s="309" t="s">
        <v>1047</v>
      </c>
      <c r="C252" s="428" t="s">
        <v>339</v>
      </c>
      <c r="D252" s="346">
        <v>55</v>
      </c>
      <c r="E252" s="86"/>
      <c r="F252" s="17">
        <f t="shared" si="17"/>
        <v>0</v>
      </c>
      <c r="G252" s="390"/>
      <c r="H252" s="330"/>
    </row>
    <row r="253" spans="1:8" s="331" customFormat="1" ht="13.5">
      <c r="A253" s="719">
        <v>3</v>
      </c>
      <c r="B253" s="309" t="s">
        <v>1048</v>
      </c>
      <c r="C253" s="428" t="s">
        <v>339</v>
      </c>
      <c r="D253" s="346">
        <v>10</v>
      </c>
      <c r="E253" s="86"/>
      <c r="F253" s="17">
        <f t="shared" si="17"/>
        <v>0</v>
      </c>
      <c r="G253" s="390"/>
      <c r="H253" s="330"/>
    </row>
    <row r="254" spans="1:8" s="331" customFormat="1">
      <c r="A254" s="708"/>
      <c r="B254" s="327"/>
      <c r="C254" s="365"/>
      <c r="D254" s="329"/>
      <c r="E254" s="95"/>
      <c r="F254" s="17" t="str">
        <f t="shared" si="17"/>
        <v/>
      </c>
      <c r="G254" s="390"/>
      <c r="H254" s="330"/>
    </row>
    <row r="255" spans="1:8" s="331" customFormat="1" ht="24">
      <c r="A255" s="690">
        <f>A250+1</f>
        <v>6</v>
      </c>
      <c r="B255" s="309" t="s">
        <v>1630</v>
      </c>
      <c r="C255" s="303"/>
      <c r="D255" s="304"/>
      <c r="E255" s="86"/>
      <c r="F255" s="17" t="str">
        <f t="shared" si="17"/>
        <v/>
      </c>
      <c r="G255" s="390"/>
      <c r="H255" s="330"/>
    </row>
    <row r="256" spans="1:8" s="331" customFormat="1">
      <c r="A256" s="710"/>
      <c r="B256" s="309"/>
      <c r="C256" s="303" t="s">
        <v>35</v>
      </c>
      <c r="D256" s="304">
        <v>3</v>
      </c>
      <c r="E256" s="86"/>
      <c r="F256" s="17">
        <f t="shared" si="17"/>
        <v>0</v>
      </c>
      <c r="G256" s="390"/>
      <c r="H256" s="347"/>
    </row>
    <row r="257" spans="1:8" s="331" customFormat="1">
      <c r="A257" s="708"/>
      <c r="B257" s="327"/>
      <c r="C257" s="328"/>
      <c r="D257" s="329"/>
      <c r="E257" s="95"/>
      <c r="F257" s="17" t="str">
        <f t="shared" si="17"/>
        <v/>
      </c>
      <c r="G257" s="390"/>
      <c r="H257" s="347"/>
    </row>
    <row r="258" spans="1:8" s="331" customFormat="1" ht="108">
      <c r="A258" s="707">
        <f>A255+1</f>
        <v>7</v>
      </c>
      <c r="B258" s="344" t="s">
        <v>1653</v>
      </c>
      <c r="C258" s="345"/>
      <c r="D258" s="346"/>
      <c r="E258" s="94"/>
      <c r="F258" s="17" t="str">
        <f t="shared" si="17"/>
        <v/>
      </c>
      <c r="G258" s="429"/>
      <c r="H258" s="347"/>
    </row>
    <row r="259" spans="1:8" s="331" customFormat="1">
      <c r="A259" s="707"/>
      <c r="B259" s="344" t="s">
        <v>1631</v>
      </c>
      <c r="C259" s="345" t="s">
        <v>35</v>
      </c>
      <c r="D259" s="346">
        <v>6</v>
      </c>
      <c r="E259" s="94"/>
      <c r="F259" s="17">
        <f t="shared" si="17"/>
        <v>0</v>
      </c>
      <c r="G259" s="430"/>
      <c r="H259" s="330"/>
    </row>
    <row r="260" spans="1:8" s="331" customFormat="1">
      <c r="A260" s="707"/>
      <c r="B260" s="344"/>
      <c r="C260" s="345"/>
      <c r="D260" s="346"/>
      <c r="E260" s="94"/>
      <c r="F260" s="17" t="str">
        <f t="shared" si="17"/>
        <v/>
      </c>
      <c r="G260" s="430"/>
      <c r="H260" s="330"/>
    </row>
    <row r="261" spans="1:8" s="331" customFormat="1" ht="36">
      <c r="A261" s="707">
        <f>A258+1</f>
        <v>8</v>
      </c>
      <c r="B261" s="344" t="s">
        <v>1654</v>
      </c>
      <c r="C261" s="345"/>
      <c r="D261" s="346"/>
      <c r="E261" s="94"/>
      <c r="F261" s="17" t="str">
        <f t="shared" si="17"/>
        <v/>
      </c>
      <c r="G261" s="410"/>
      <c r="H261" s="330"/>
    </row>
    <row r="262" spans="1:8" s="331" customFormat="1">
      <c r="A262" s="707"/>
      <c r="B262" s="344"/>
      <c r="C262" s="345" t="s">
        <v>35</v>
      </c>
      <c r="D262" s="346">
        <v>4</v>
      </c>
      <c r="E262" s="94"/>
      <c r="F262" s="17">
        <f t="shared" si="17"/>
        <v>0</v>
      </c>
      <c r="G262" s="390"/>
      <c r="H262" s="330"/>
    </row>
    <row r="263" spans="1:8" s="331" customFormat="1">
      <c r="A263" s="707"/>
      <c r="B263" s="344"/>
      <c r="C263" s="345"/>
      <c r="D263" s="346"/>
      <c r="E263" s="94"/>
      <c r="F263" s="17" t="str">
        <f t="shared" si="17"/>
        <v/>
      </c>
      <c r="G263" s="390"/>
      <c r="H263" s="330"/>
    </row>
    <row r="264" spans="1:8" s="331" customFormat="1" ht="24">
      <c r="A264" s="707">
        <f>A261+1</f>
        <v>9</v>
      </c>
      <c r="B264" s="309" t="s">
        <v>1652</v>
      </c>
      <c r="C264" s="345"/>
      <c r="D264" s="346"/>
      <c r="E264" s="94"/>
      <c r="F264" s="17" t="str">
        <f t="shared" si="17"/>
        <v/>
      </c>
      <c r="G264" s="410"/>
      <c r="H264" s="330"/>
    </row>
    <row r="265" spans="1:8" s="331" customFormat="1">
      <c r="A265" s="709"/>
      <c r="B265" s="344"/>
      <c r="C265" s="303" t="s">
        <v>90</v>
      </c>
      <c r="D265" s="304">
        <v>1</v>
      </c>
      <c r="E265" s="86"/>
      <c r="F265" s="17">
        <f t="shared" si="17"/>
        <v>0</v>
      </c>
      <c r="G265" s="390"/>
      <c r="H265" s="330"/>
    </row>
    <row r="266" spans="1:8" s="331" customFormat="1">
      <c r="A266" s="707"/>
      <c r="B266" s="344"/>
      <c r="C266" s="345"/>
      <c r="D266" s="346"/>
      <c r="E266" s="94"/>
      <c r="F266" s="347"/>
      <c r="G266" s="390"/>
      <c r="H266" s="330"/>
    </row>
    <row r="267" spans="1:8" s="331" customFormat="1" ht="132">
      <c r="A267" s="707">
        <f>A264+1</f>
        <v>10</v>
      </c>
      <c r="B267" s="344" t="s">
        <v>1632</v>
      </c>
      <c r="C267" s="345"/>
      <c r="D267" s="346"/>
      <c r="E267" s="94"/>
      <c r="F267" s="347"/>
      <c r="G267" s="410"/>
      <c r="H267" s="330"/>
    </row>
    <row r="268" spans="1:8" s="331" customFormat="1">
      <c r="A268" s="720">
        <v>1</v>
      </c>
      <c r="B268" s="344" t="s">
        <v>1047</v>
      </c>
      <c r="C268" s="345" t="s">
        <v>35</v>
      </c>
      <c r="D268" s="346">
        <v>4</v>
      </c>
      <c r="E268" s="94"/>
      <c r="F268" s="17">
        <f t="shared" ref="F268:F269" si="18">IF(D268="","",ROUND(D268*ROUND(E268,2),2))</f>
        <v>0</v>
      </c>
      <c r="G268" s="390"/>
      <c r="H268" s="330"/>
    </row>
    <row r="269" spans="1:8" s="331" customFormat="1">
      <c r="A269" s="720">
        <v>2</v>
      </c>
      <c r="B269" s="344" t="s">
        <v>1048</v>
      </c>
      <c r="C269" s="345" t="s">
        <v>35</v>
      </c>
      <c r="D269" s="346">
        <v>4</v>
      </c>
      <c r="E269" s="94"/>
      <c r="F269" s="17">
        <f t="shared" si="18"/>
        <v>0</v>
      </c>
      <c r="G269" s="390"/>
      <c r="H269" s="330"/>
    </row>
    <row r="270" spans="1:8" s="331" customFormat="1">
      <c r="A270" s="431"/>
      <c r="B270" s="344"/>
      <c r="C270" s="345"/>
      <c r="D270" s="346"/>
      <c r="E270" s="94"/>
      <c r="F270" s="305"/>
      <c r="G270" s="390"/>
      <c r="H270" s="330"/>
    </row>
    <row r="271" spans="1:8" s="331" customFormat="1">
      <c r="A271" s="420" t="str">
        <f>A171</f>
        <v>3.</v>
      </c>
      <c r="B271" s="353" t="s">
        <v>346</v>
      </c>
      <c r="C271" s="354"/>
      <c r="D271" s="351"/>
      <c r="E271" s="93"/>
      <c r="F271" s="352">
        <f>SUM(F173:F270)</f>
        <v>0</v>
      </c>
      <c r="G271" s="384"/>
      <c r="H271" s="330"/>
    </row>
    <row r="272" spans="1:8" s="331" customFormat="1">
      <c r="A272" s="326"/>
      <c r="B272" s="327"/>
      <c r="C272" s="328"/>
      <c r="D272" s="329"/>
      <c r="E272" s="95"/>
      <c r="F272" s="330"/>
      <c r="G272" s="390"/>
      <c r="H272" s="330"/>
    </row>
    <row r="273" spans="1:11" s="331" customFormat="1">
      <c r="A273" s="332" t="s">
        <v>1754</v>
      </c>
      <c r="B273" s="353" t="s">
        <v>347</v>
      </c>
      <c r="C273" s="408"/>
      <c r="D273" s="351"/>
      <c r="E273" s="93"/>
      <c r="F273" s="352"/>
      <c r="G273" s="376"/>
      <c r="H273" s="330"/>
    </row>
    <row r="274" spans="1:11" s="331" customFormat="1">
      <c r="A274" s="421"/>
      <c r="B274" s="327"/>
      <c r="C274" s="422"/>
      <c r="D274" s="329"/>
      <c r="E274" s="95"/>
      <c r="F274" s="330"/>
      <c r="G274" s="376"/>
      <c r="H274" s="330"/>
    </row>
    <row r="275" spans="1:11" s="331" customFormat="1" ht="48">
      <c r="A275" s="721">
        <v>1</v>
      </c>
      <c r="B275" s="134" t="s">
        <v>1633</v>
      </c>
      <c r="C275" s="432"/>
      <c r="D275" s="342"/>
      <c r="E275" s="97"/>
      <c r="F275" s="343"/>
      <c r="G275" s="376"/>
      <c r="H275" s="330"/>
    </row>
    <row r="276" spans="1:11" s="331" customFormat="1">
      <c r="A276" s="722"/>
      <c r="B276" s="134" t="s">
        <v>1640</v>
      </c>
      <c r="C276" s="432"/>
      <c r="D276" s="342"/>
      <c r="E276" s="97"/>
      <c r="F276" s="343"/>
      <c r="G276" s="376"/>
      <c r="H276" s="330"/>
    </row>
    <row r="277" spans="1:11" s="331" customFormat="1" ht="24">
      <c r="A277" s="722"/>
      <c r="B277" s="134" t="s">
        <v>967</v>
      </c>
      <c r="C277" s="432"/>
      <c r="D277" s="342"/>
      <c r="E277" s="97"/>
      <c r="F277" s="343"/>
      <c r="G277" s="376"/>
      <c r="H277" s="330"/>
    </row>
    <row r="278" spans="1:11" s="331" customFormat="1">
      <c r="A278" s="722"/>
      <c r="B278" s="134" t="s">
        <v>968</v>
      </c>
      <c r="C278" s="432"/>
      <c r="D278" s="342"/>
      <c r="E278" s="97"/>
      <c r="F278" s="343"/>
      <c r="G278" s="376"/>
      <c r="H278" s="330"/>
    </row>
    <row r="279" spans="1:11" s="331" customFormat="1">
      <c r="A279" s="722"/>
      <c r="B279" s="134" t="s">
        <v>1655</v>
      </c>
      <c r="C279" s="432"/>
      <c r="D279" s="342"/>
      <c r="E279" s="97"/>
      <c r="F279" s="343"/>
      <c r="G279" s="376"/>
      <c r="H279" s="330"/>
    </row>
    <row r="280" spans="1:11" s="331" customFormat="1">
      <c r="A280" s="722"/>
      <c r="B280" s="134" t="s">
        <v>966</v>
      </c>
      <c r="C280" s="432"/>
      <c r="D280" s="342"/>
      <c r="E280" s="97"/>
      <c r="F280" s="343"/>
      <c r="G280" s="376"/>
      <c r="H280" s="330"/>
    </row>
    <row r="281" spans="1:11" s="331" customFormat="1" ht="36">
      <c r="A281" s="722"/>
      <c r="B281" s="134" t="s">
        <v>1746</v>
      </c>
      <c r="C281" s="432"/>
      <c r="D281" s="342"/>
      <c r="E281" s="97"/>
      <c r="F281" s="343"/>
      <c r="G281" s="376"/>
      <c r="H281" s="330"/>
      <c r="I281" s="377"/>
      <c r="J281" s="377"/>
      <c r="K281" s="377"/>
    </row>
    <row r="282" spans="1:11" s="331" customFormat="1" ht="24">
      <c r="A282" s="722"/>
      <c r="B282" s="134" t="s">
        <v>969</v>
      </c>
      <c r="C282" s="432"/>
      <c r="D282" s="342"/>
      <c r="E282" s="97"/>
      <c r="F282" s="343"/>
      <c r="G282" s="376"/>
      <c r="H282" s="330"/>
      <c r="I282" s="377"/>
      <c r="J282" s="377"/>
      <c r="K282" s="377"/>
    </row>
    <row r="283" spans="1:11" s="331" customFormat="1">
      <c r="A283" s="722"/>
      <c r="B283" s="134" t="s">
        <v>970</v>
      </c>
      <c r="C283" s="432"/>
      <c r="D283" s="342"/>
      <c r="E283" s="97"/>
      <c r="F283" s="343"/>
      <c r="G283" s="376"/>
      <c r="H283" s="330"/>
      <c r="I283" s="377"/>
      <c r="J283" s="377"/>
      <c r="K283" s="377"/>
    </row>
    <row r="284" spans="1:11" s="331" customFormat="1">
      <c r="A284" s="722"/>
      <c r="B284" s="134" t="s">
        <v>971</v>
      </c>
      <c r="C284" s="432"/>
      <c r="D284" s="342"/>
      <c r="E284" s="97"/>
      <c r="F284" s="343"/>
      <c r="G284" s="376"/>
      <c r="H284" s="330"/>
    </row>
    <row r="285" spans="1:11" s="331" customFormat="1">
      <c r="A285" s="721"/>
      <c r="B285" s="338"/>
      <c r="C285" s="339" t="s">
        <v>90</v>
      </c>
      <c r="D285" s="342">
        <v>7</v>
      </c>
      <c r="E285" s="97"/>
      <c r="F285" s="17">
        <f t="shared" ref="F285" si="19">IF(D285="","",ROUND(D285*ROUND(E285,2),2))</f>
        <v>0</v>
      </c>
      <c r="G285" s="390"/>
      <c r="H285" s="330"/>
    </row>
    <row r="286" spans="1:11" s="331" customFormat="1">
      <c r="A286" s="723"/>
      <c r="B286" s="327"/>
      <c r="C286" s="328"/>
      <c r="D286" s="329"/>
      <c r="E286" s="95"/>
      <c r="F286" s="330"/>
      <c r="G286" s="390"/>
      <c r="H286" s="330"/>
    </row>
    <row r="287" spans="1:11" s="331" customFormat="1" ht="60">
      <c r="A287" s="721">
        <f>A275+1</f>
        <v>2</v>
      </c>
      <c r="B287" s="338" t="s">
        <v>1747</v>
      </c>
      <c r="C287" s="339"/>
      <c r="D287" s="342"/>
      <c r="E287" s="97"/>
      <c r="F287" s="228"/>
      <c r="G287" s="390"/>
      <c r="H287" s="330"/>
    </row>
    <row r="288" spans="1:11" s="331" customFormat="1">
      <c r="A288" s="723"/>
      <c r="B288" s="327"/>
      <c r="C288" s="339" t="s">
        <v>35</v>
      </c>
      <c r="D288" s="342">
        <v>4</v>
      </c>
      <c r="E288" s="97"/>
      <c r="F288" s="17">
        <f t="shared" ref="F288:F299" si="20">IF(D288="","",ROUND(D288*ROUND(E288,2),2))</f>
        <v>0</v>
      </c>
      <c r="G288" s="390"/>
      <c r="H288" s="330"/>
    </row>
    <row r="289" spans="1:8" s="331" customFormat="1">
      <c r="A289" s="723"/>
      <c r="B289" s="327"/>
      <c r="C289" s="339"/>
      <c r="D289" s="342"/>
      <c r="E289" s="97"/>
      <c r="F289" s="17" t="str">
        <f t="shared" si="20"/>
        <v/>
      </c>
      <c r="G289" s="390"/>
      <c r="H289" s="330"/>
    </row>
    <row r="290" spans="1:8" s="331" customFormat="1">
      <c r="A290" s="721">
        <f>A287+1</f>
        <v>3</v>
      </c>
      <c r="B290" s="309" t="s">
        <v>1049</v>
      </c>
      <c r="C290" s="339"/>
      <c r="D290" s="342"/>
      <c r="E290" s="97"/>
      <c r="F290" s="17" t="str">
        <f t="shared" si="20"/>
        <v/>
      </c>
      <c r="G290" s="390"/>
      <c r="H290" s="330"/>
    </row>
    <row r="291" spans="1:8" s="331" customFormat="1">
      <c r="A291" s="723"/>
      <c r="B291" s="327"/>
      <c r="C291" s="339" t="s">
        <v>35</v>
      </c>
      <c r="D291" s="342">
        <v>1</v>
      </c>
      <c r="E291" s="97"/>
      <c r="F291" s="17">
        <f t="shared" si="20"/>
        <v>0</v>
      </c>
      <c r="G291" s="390"/>
      <c r="H291" s="330"/>
    </row>
    <row r="292" spans="1:8" s="331" customFormat="1">
      <c r="A292" s="723"/>
      <c r="B292" s="327"/>
      <c r="C292" s="328"/>
      <c r="D292" s="329"/>
      <c r="E292" s="95"/>
      <c r="F292" s="17" t="str">
        <f t="shared" si="20"/>
        <v/>
      </c>
      <c r="G292" s="390"/>
      <c r="H292" s="330"/>
    </row>
    <row r="293" spans="1:8" s="331" customFormat="1">
      <c r="A293" s="721">
        <f>A290+1</f>
        <v>4</v>
      </c>
      <c r="B293" s="338" t="s">
        <v>972</v>
      </c>
      <c r="C293" s="339"/>
      <c r="D293" s="342"/>
      <c r="E293" s="97"/>
      <c r="F293" s="17" t="str">
        <f t="shared" si="20"/>
        <v/>
      </c>
      <c r="G293" s="390"/>
      <c r="H293" s="330"/>
    </row>
    <row r="294" spans="1:8" s="331" customFormat="1" ht="24">
      <c r="A294" s="724">
        <v>1</v>
      </c>
      <c r="B294" s="338" t="s">
        <v>1656</v>
      </c>
      <c r="C294" s="339" t="s">
        <v>35</v>
      </c>
      <c r="D294" s="342">
        <v>7</v>
      </c>
      <c r="E294" s="97"/>
      <c r="F294" s="17">
        <f t="shared" si="20"/>
        <v>0</v>
      </c>
      <c r="G294" s="390"/>
      <c r="H294" s="330"/>
    </row>
    <row r="295" spans="1:8" s="331" customFormat="1" ht="36">
      <c r="A295" s="724">
        <v>2</v>
      </c>
      <c r="B295" s="338" t="s">
        <v>1657</v>
      </c>
      <c r="C295" s="339" t="s">
        <v>35</v>
      </c>
      <c r="D295" s="342">
        <v>7</v>
      </c>
      <c r="E295" s="97"/>
      <c r="F295" s="17">
        <f t="shared" si="20"/>
        <v>0</v>
      </c>
      <c r="G295" s="390"/>
      <c r="H295" s="330"/>
    </row>
    <row r="296" spans="1:8" s="331" customFormat="1">
      <c r="A296" s="724">
        <v>3</v>
      </c>
      <c r="B296" s="338" t="s">
        <v>973</v>
      </c>
      <c r="C296" s="339" t="s">
        <v>35</v>
      </c>
      <c r="D296" s="342">
        <v>7</v>
      </c>
      <c r="E296" s="97"/>
      <c r="F296" s="17">
        <f t="shared" si="20"/>
        <v>0</v>
      </c>
      <c r="G296" s="390"/>
      <c r="H296" s="330"/>
    </row>
    <row r="297" spans="1:8" s="331" customFormat="1">
      <c r="A297" s="723"/>
      <c r="B297" s="327"/>
      <c r="C297" s="328"/>
      <c r="D297" s="329"/>
      <c r="E297" s="95"/>
      <c r="F297" s="17" t="str">
        <f t="shared" si="20"/>
        <v/>
      </c>
      <c r="G297" s="390"/>
      <c r="H297" s="330"/>
    </row>
    <row r="298" spans="1:8" s="331" customFormat="1" ht="60">
      <c r="A298" s="721">
        <f>A293+1</f>
        <v>5</v>
      </c>
      <c r="B298" s="134" t="s">
        <v>1634</v>
      </c>
      <c r="C298" s="339"/>
      <c r="D298" s="342"/>
      <c r="E298" s="97"/>
      <c r="F298" s="17" t="str">
        <f t="shared" si="20"/>
        <v/>
      </c>
      <c r="G298" s="410"/>
      <c r="H298" s="330"/>
    </row>
    <row r="299" spans="1:8" s="331" customFormat="1">
      <c r="A299" s="337"/>
      <c r="B299" s="338" t="s">
        <v>974</v>
      </c>
      <c r="C299" s="339" t="s">
        <v>35</v>
      </c>
      <c r="D299" s="342">
        <v>7</v>
      </c>
      <c r="E299" s="97"/>
      <c r="F299" s="17">
        <f t="shared" si="20"/>
        <v>0</v>
      </c>
      <c r="G299" s="390"/>
      <c r="H299" s="330"/>
    </row>
    <row r="300" spans="1:8" s="331" customFormat="1">
      <c r="A300" s="433"/>
      <c r="B300" s="338"/>
      <c r="C300" s="339"/>
      <c r="D300" s="342"/>
      <c r="E300" s="97"/>
      <c r="F300" s="228"/>
      <c r="G300" s="390"/>
      <c r="H300" s="330"/>
    </row>
    <row r="301" spans="1:8" s="331" customFormat="1">
      <c r="A301" s="434" t="str">
        <f>A273</f>
        <v>4.</v>
      </c>
      <c r="B301" s="333" t="s">
        <v>348</v>
      </c>
      <c r="C301" s="334"/>
      <c r="D301" s="435"/>
      <c r="E301" s="98"/>
      <c r="F301" s="352">
        <f>SUM(F274:F300)</f>
        <v>0</v>
      </c>
      <c r="G301" s="384"/>
      <c r="H301" s="305"/>
    </row>
    <row r="302" spans="1:8" s="331" customFormat="1">
      <c r="A302" s="361"/>
      <c r="B302" s="338"/>
      <c r="C302" s="339"/>
      <c r="D302" s="342"/>
      <c r="E302" s="97"/>
      <c r="F302" s="436"/>
      <c r="G302" s="425"/>
      <c r="H302" s="305"/>
    </row>
  </sheetData>
  <sheetProtection algorithmName="SHA-512" hashValue="WmVRtJR8wtip73re7w8bw3XidfvESNSuo5ESLJVS+LB0frcXUV/+gpZ+fB2JO7xUgSczDVAXAYTNUpiSm5SG7g==" saltValue="0YYmCwAaZowmasDRfgXw9Q==" spinCount="100000" sheet="1" formatColumns="0" formatRows="0"/>
  <protectedRanges>
    <protectedRange sqref="B92:B93" name="Raspon1_2_1"/>
  </protectedRanges>
  <dataValidations count="2">
    <dataValidation type="custom" allowBlank="1" showInputMessage="1" showErrorMessage="1" promptTitle="DOZVOLJEN UNOS 2 DECIMALE" prompt="DOZVOLJEN UNOS 2 DECIMALE" sqref="F176" xr:uid="{703B6224-0F59-4C1D-9DBD-22858D0BEF77}">
      <formula1>F176=ROUND(F176,2)</formula1>
    </dataValidation>
    <dataValidation type="custom" allowBlank="1" showInputMessage="1" showErrorMessage="1" error="dozvoljen unos samo 2 decimale" sqref="E1:E1048576" xr:uid="{0B2877E2-480F-4A0C-958A-E15F2BA78C2D}">
      <formula1>E1=ROUND(E1,2)</formula1>
    </dataValidation>
  </dataValidations>
  <pageMargins left="0.98425196850393704" right="0.19685039370078741" top="0.74803149606299213" bottom="0.59055118110236227" header="0.19685039370078741" footer="0.19685039370078741"/>
  <pageSetup paperSize="9" orientation="portrait" verticalDpi="0" r:id="rId1"/>
  <headerFooter>
    <oddHeader>&amp;L&amp;"Arial,Uobičajeno"&amp;8GRAĐEVINA: REKONSTRUKCIJA (DOGRADNJA) OSNOVNE ŠKOLE IVANOVEC
INVESTITOR: GRAD ČAKOVEC
LOKACIJA: k.č.br. 96/59, k.o. IVANOVEC
&amp;R&amp;"Arial,Uobičajeno"&amp;8ZOP: NI-151/2025
datum: 6.2025</oddHeader>
    <oddFooter>&amp;L&amp;"Arial,Uobičajeno"&amp;8PROJEKTANTSKI URED: NORD-ING d.o.o., PUTJANE 15, ČAKOVEC
GLAVNI PROJEKTANT: MARINA MRLA, mag.ing.arch.&amp;R&amp;"Arial,Uobičajeno"&amp;8&amp;A
&amp;P/&amp;N</oddFooter>
  </headerFooter>
  <rowBreaks count="1" manualBreakCount="1">
    <brk id="18"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532F30-D910-488A-894F-5ED5EB6AF325}">
  <sheetPr>
    <tabColor rgb="FF00FFFF"/>
  </sheetPr>
  <dimension ref="A1:T476"/>
  <sheetViews>
    <sheetView view="pageLayout" zoomScale="85" zoomScaleNormal="100" zoomScalePageLayoutView="85" workbookViewId="0">
      <selection activeCell="B14" sqref="B14"/>
    </sheetView>
    <sheetView workbookViewId="1">
      <selection activeCell="E161" sqref="E161"/>
    </sheetView>
  </sheetViews>
  <sheetFormatPr defaultColWidth="9.140625" defaultRowHeight="12"/>
  <cols>
    <col min="1" max="1" width="7.140625" style="301" customWidth="1"/>
    <col min="2" max="2" width="44" style="448" customWidth="1"/>
    <col min="3" max="3" width="4.85546875" style="442" customWidth="1"/>
    <col min="4" max="4" width="8.140625" style="443" customWidth="1"/>
    <col min="5" max="5" width="9.85546875" style="16" customWidth="1"/>
    <col min="6" max="6" width="11.7109375" style="443" customWidth="1"/>
    <col min="7" max="7" width="16" style="310" customWidth="1"/>
    <col min="8" max="8" width="13.28515625" style="307" bestFit="1" customWidth="1"/>
    <col min="9" max="20" width="9.140625" style="307"/>
    <col min="21" max="16384" width="9.140625" style="308"/>
  </cols>
  <sheetData>
    <row r="1" spans="1:10" ht="18.75">
      <c r="A1" s="440"/>
      <c r="B1" s="441" t="s">
        <v>274</v>
      </c>
      <c r="G1" s="306"/>
    </row>
    <row r="4" spans="1:10">
      <c r="A4" s="312" t="str">
        <f>A222</f>
        <v>1.0</v>
      </c>
      <c r="B4" s="444" t="str">
        <f>B222</f>
        <v>ELEKTROENERGETSKE INSTALACIJE UKUPNO:</v>
      </c>
      <c r="F4" s="443">
        <f>F222</f>
        <v>0</v>
      </c>
      <c r="H4" s="305"/>
      <c r="J4" s="305"/>
    </row>
    <row r="5" spans="1:10">
      <c r="A5" s="312" t="str">
        <f>A277</f>
        <v>2.0</v>
      </c>
      <c r="B5" s="445" t="str">
        <f>B277</f>
        <v>RASVJETNA TIJELA UKUPNO:</v>
      </c>
      <c r="F5" s="443">
        <f>F277</f>
        <v>0</v>
      </c>
      <c r="H5" s="305"/>
    </row>
    <row r="6" spans="1:10">
      <c r="A6" s="312" t="str">
        <f>A327</f>
        <v>3.0</v>
      </c>
      <c r="B6" s="445" t="str">
        <f>B327</f>
        <v>INSTALACIJE KOMUNIKACIJE UKUPNO:</v>
      </c>
      <c r="F6" s="443">
        <f>F327</f>
        <v>0</v>
      </c>
      <c r="H6" s="305"/>
    </row>
    <row r="7" spans="1:10">
      <c r="A7" s="312" t="str">
        <f>A342</f>
        <v>4.0</v>
      </c>
      <c r="B7" s="445" t="str">
        <f>B342</f>
        <v>RTV INSTALACIJA UKUPNO:</v>
      </c>
      <c r="F7" s="443">
        <f>F342</f>
        <v>0</v>
      </c>
      <c r="H7" s="305"/>
    </row>
    <row r="8" spans="1:10">
      <c r="A8" s="312" t="str">
        <f>A416</f>
        <v>5.0</v>
      </c>
      <c r="B8" s="445" t="str">
        <f>B416</f>
        <v>VATRODOJAVA UKUPNO:</v>
      </c>
      <c r="F8" s="443">
        <f>F416</f>
        <v>0</v>
      </c>
      <c r="H8" s="305"/>
    </row>
    <row r="9" spans="1:10">
      <c r="A9" s="312" t="str">
        <f>A448</f>
        <v>6.0</v>
      </c>
      <c r="B9" s="445" t="str">
        <f>B448</f>
        <v>OZVUČENJE UKUPNO:</v>
      </c>
      <c r="F9" s="443">
        <f>F448</f>
        <v>0</v>
      </c>
      <c r="H9" s="305"/>
    </row>
    <row r="10" spans="1:10">
      <c r="A10" s="312" t="str">
        <f>A476</f>
        <v>7.0</v>
      </c>
      <c r="B10" s="445" t="str">
        <f>B476</f>
        <v>GROMOBRAN, IZJEDNAČENJE POTENCIJALA UKUPNO:</v>
      </c>
      <c r="F10" s="443">
        <f>F476</f>
        <v>0</v>
      </c>
      <c r="H10" s="305"/>
    </row>
    <row r="11" spans="1:10">
      <c r="B11" s="309"/>
      <c r="H11" s="305"/>
    </row>
    <row r="12" spans="1:10">
      <c r="A12" s="311"/>
      <c r="B12" s="302" t="s">
        <v>1697</v>
      </c>
      <c r="C12" s="446"/>
      <c r="E12" s="19"/>
      <c r="F12" s="447">
        <f>SUM(F4:F11)</f>
        <v>0</v>
      </c>
      <c r="H12" s="305"/>
    </row>
    <row r="13" spans="1:10">
      <c r="H13" s="305"/>
    </row>
    <row r="14" spans="1:10">
      <c r="B14" s="448" t="s">
        <v>75</v>
      </c>
      <c r="F14" s="443">
        <f>ROUND(F12*0.25,2)</f>
        <v>0</v>
      </c>
      <c r="H14" s="305"/>
    </row>
    <row r="15" spans="1:10">
      <c r="H15" s="305"/>
    </row>
    <row r="16" spans="1:10">
      <c r="A16" s="311"/>
      <c r="B16" s="449" t="s">
        <v>158</v>
      </c>
      <c r="C16" s="446"/>
      <c r="E16" s="19"/>
      <c r="F16" s="447">
        <f>SUM(F12:F15)</f>
        <v>0</v>
      </c>
      <c r="H16" s="305"/>
    </row>
    <row r="20" spans="1:20">
      <c r="B20" s="441" t="s">
        <v>1698</v>
      </c>
      <c r="C20" s="446"/>
      <c r="E20" s="19"/>
    </row>
    <row r="22" spans="1:20" s="128" customFormat="1">
      <c r="A22" s="320" t="s">
        <v>232</v>
      </c>
      <c r="B22" s="450" t="s">
        <v>233</v>
      </c>
      <c r="C22" s="451" t="s">
        <v>234</v>
      </c>
      <c r="D22" s="452" t="s">
        <v>241</v>
      </c>
      <c r="E22" s="539" t="s">
        <v>235</v>
      </c>
      <c r="F22" s="452" t="s">
        <v>236</v>
      </c>
      <c r="G22" s="127"/>
      <c r="H22" s="127"/>
      <c r="I22" s="127"/>
      <c r="J22" s="127"/>
      <c r="K22" s="127"/>
      <c r="L22" s="127"/>
      <c r="M22" s="127"/>
      <c r="N22" s="127"/>
      <c r="O22" s="127"/>
      <c r="P22" s="127"/>
      <c r="Q22" s="127"/>
      <c r="R22" s="127"/>
      <c r="S22" s="127"/>
      <c r="T22" s="127"/>
    </row>
    <row r="23" spans="1:20">
      <c r="B23" s="449"/>
    </row>
    <row r="24" spans="1:20">
      <c r="A24" s="453" t="s">
        <v>251</v>
      </c>
      <c r="B24" s="454" t="s">
        <v>273</v>
      </c>
      <c r="C24" s="455"/>
      <c r="D24" s="456"/>
      <c r="E24" s="23"/>
      <c r="F24" s="456"/>
    </row>
    <row r="25" spans="1:20">
      <c r="A25" s="457"/>
      <c r="B25" s="449"/>
      <c r="F25" s="158"/>
    </row>
    <row r="26" spans="1:20" s="127" customFormat="1" ht="36">
      <c r="A26" s="161">
        <v>1</v>
      </c>
      <c r="B26" s="458" t="s">
        <v>619</v>
      </c>
      <c r="C26" s="206" t="s">
        <v>90</v>
      </c>
      <c r="D26" s="228">
        <v>1</v>
      </c>
      <c r="E26" s="39"/>
      <c r="F26" s="158" t="str">
        <f>IF(E26="","",ROUND(D26*ROUND(E26,2),2))</f>
        <v/>
      </c>
      <c r="G26" s="459"/>
      <c r="H26" s="460"/>
      <c r="K26" s="461"/>
    </row>
    <row r="27" spans="1:20" s="127" customFormat="1">
      <c r="A27" s="462"/>
      <c r="B27" s="282"/>
      <c r="C27" s="206"/>
      <c r="D27" s="228"/>
      <c r="E27" s="39"/>
      <c r="F27" s="158" t="str">
        <f t="shared" ref="F27:F49" si="0">IF(E27="","",ROUND(D27*ROUND(E27,2),2))</f>
        <v/>
      </c>
      <c r="G27" s="158"/>
      <c r="H27" s="12"/>
    </row>
    <row r="28" spans="1:20" s="127" customFormat="1">
      <c r="A28" s="161">
        <v>2</v>
      </c>
      <c r="B28" s="458" t="s">
        <v>1305</v>
      </c>
      <c r="C28" s="206" t="s">
        <v>35</v>
      </c>
      <c r="D28" s="175">
        <v>4</v>
      </c>
      <c r="E28" s="39"/>
      <c r="F28" s="158" t="str">
        <f>IF(E28="","",ROUND(D28*ROUND(E28,2),2))</f>
        <v/>
      </c>
      <c r="G28" s="158"/>
      <c r="H28" s="12"/>
    </row>
    <row r="29" spans="1:20" s="127" customFormat="1">
      <c r="A29" s="462"/>
      <c r="B29" s="282"/>
      <c r="C29" s="206"/>
      <c r="D29" s="228"/>
      <c r="E29" s="39"/>
      <c r="F29" s="158"/>
      <c r="G29" s="158"/>
      <c r="H29" s="12"/>
    </row>
    <row r="30" spans="1:20" s="127" customFormat="1" ht="36">
      <c r="A30" s="161">
        <v>3</v>
      </c>
      <c r="B30" s="458" t="s">
        <v>1306</v>
      </c>
      <c r="C30" s="206"/>
      <c r="D30" s="228"/>
      <c r="E30" s="39"/>
      <c r="F30" s="158" t="str">
        <f t="shared" si="0"/>
        <v/>
      </c>
      <c r="G30" s="459"/>
      <c r="H30" s="12"/>
    </row>
    <row r="31" spans="1:20" s="127" customFormat="1" ht="24">
      <c r="A31" s="463"/>
      <c r="B31" s="464" t="s">
        <v>1307</v>
      </c>
      <c r="C31" s="145"/>
      <c r="D31" s="228"/>
      <c r="E31" s="39"/>
      <c r="F31" s="158" t="str">
        <f t="shared" si="0"/>
        <v/>
      </c>
    </row>
    <row r="32" spans="1:20" s="127" customFormat="1" ht="24">
      <c r="A32" s="465"/>
      <c r="B32" s="464" t="s">
        <v>1308</v>
      </c>
      <c r="C32" s="145"/>
      <c r="D32" s="228"/>
      <c r="E32" s="39"/>
      <c r="F32" s="158" t="str">
        <f t="shared" si="0"/>
        <v/>
      </c>
    </row>
    <row r="33" spans="1:8" s="127" customFormat="1" ht="36">
      <c r="A33" s="465"/>
      <c r="B33" s="458" t="s">
        <v>631</v>
      </c>
      <c r="C33" s="145"/>
      <c r="D33" s="228"/>
      <c r="E33" s="39"/>
      <c r="F33" s="158" t="str">
        <f t="shared" si="0"/>
        <v/>
      </c>
    </row>
    <row r="34" spans="1:8" s="127" customFormat="1" ht="84">
      <c r="A34" s="465"/>
      <c r="B34" s="458" t="s">
        <v>632</v>
      </c>
      <c r="C34" s="145"/>
      <c r="D34" s="228"/>
      <c r="E34" s="39"/>
      <c r="F34" s="158" t="str">
        <f t="shared" si="0"/>
        <v/>
      </c>
    </row>
    <row r="35" spans="1:8" s="127" customFormat="1" ht="48">
      <c r="A35" s="465"/>
      <c r="B35" s="458" t="s">
        <v>633</v>
      </c>
      <c r="C35" s="145"/>
      <c r="D35" s="228"/>
      <c r="E35" s="39"/>
      <c r="F35" s="158" t="str">
        <f t="shared" si="0"/>
        <v/>
      </c>
    </row>
    <row r="36" spans="1:8" s="127" customFormat="1">
      <c r="A36" s="465"/>
      <c r="B36" s="466" t="s">
        <v>1309</v>
      </c>
      <c r="C36" s="206" t="s">
        <v>90</v>
      </c>
      <c r="D36" s="228">
        <v>1</v>
      </c>
      <c r="E36" s="39"/>
      <c r="F36" s="158" t="str">
        <f t="shared" si="0"/>
        <v/>
      </c>
      <c r="G36" s="158"/>
      <c r="H36" s="12"/>
    </row>
    <row r="37" spans="1:8" s="127" customFormat="1">
      <c r="A37" s="462"/>
      <c r="B37" s="282"/>
      <c r="C37" s="206"/>
      <c r="D37" s="228"/>
      <c r="E37" s="39"/>
      <c r="F37" s="158" t="str">
        <f t="shared" si="0"/>
        <v/>
      </c>
      <c r="G37" s="158"/>
      <c r="H37" s="12"/>
    </row>
    <row r="38" spans="1:8" s="127" customFormat="1" ht="60">
      <c r="A38" s="161">
        <v>4</v>
      </c>
      <c r="B38" s="458" t="s">
        <v>1310</v>
      </c>
      <c r="C38" s="206"/>
      <c r="D38" s="228"/>
      <c r="E38" s="39"/>
      <c r="F38" s="158" t="str">
        <f t="shared" si="0"/>
        <v/>
      </c>
      <c r="G38" s="459"/>
      <c r="H38" s="12"/>
    </row>
    <row r="39" spans="1:8" s="127" customFormat="1">
      <c r="A39" s="161"/>
      <c r="B39" s="464" t="s">
        <v>620</v>
      </c>
      <c r="C39" s="206"/>
      <c r="D39" s="228"/>
      <c r="E39" s="39"/>
      <c r="F39" s="158" t="str">
        <f t="shared" si="0"/>
        <v/>
      </c>
      <c r="G39" s="459"/>
      <c r="H39" s="12"/>
    </row>
    <row r="40" spans="1:8" s="127" customFormat="1" ht="36">
      <c r="A40" s="465"/>
      <c r="B40" s="464" t="s">
        <v>1311</v>
      </c>
      <c r="C40" s="145"/>
      <c r="D40" s="228"/>
      <c r="E40" s="39"/>
      <c r="F40" s="158" t="str">
        <f t="shared" si="0"/>
        <v/>
      </c>
    </row>
    <row r="41" spans="1:8" s="127" customFormat="1" ht="24">
      <c r="A41" s="465"/>
      <c r="B41" s="464" t="s">
        <v>621</v>
      </c>
      <c r="C41" s="145"/>
      <c r="D41" s="228"/>
      <c r="E41" s="39"/>
      <c r="F41" s="158" t="str">
        <f t="shared" si="0"/>
        <v/>
      </c>
    </row>
    <row r="42" spans="1:8" s="127" customFormat="1" ht="24">
      <c r="A42" s="463"/>
      <c r="B42" s="464" t="s">
        <v>1312</v>
      </c>
      <c r="C42" s="206"/>
      <c r="D42" s="228"/>
      <c r="E42" s="39"/>
      <c r="F42" s="158" t="str">
        <f t="shared" si="0"/>
        <v/>
      </c>
      <c r="G42" s="459"/>
      <c r="H42" s="12"/>
    </row>
    <row r="43" spans="1:8" s="468" customFormat="1" ht="24">
      <c r="A43" s="467"/>
      <c r="B43" s="458" t="s">
        <v>636</v>
      </c>
      <c r="D43" s="139"/>
      <c r="E43" s="70"/>
      <c r="F43" s="158" t="str">
        <f t="shared" si="0"/>
        <v/>
      </c>
    </row>
    <row r="44" spans="1:8" s="127" customFormat="1" ht="24">
      <c r="A44" s="463"/>
      <c r="B44" s="458" t="s">
        <v>622</v>
      </c>
      <c r="C44" s="206"/>
      <c r="D44" s="228"/>
      <c r="E44" s="39"/>
      <c r="F44" s="158" t="str">
        <f t="shared" si="0"/>
        <v/>
      </c>
      <c r="G44" s="459"/>
      <c r="H44" s="12"/>
    </row>
    <row r="45" spans="1:8" s="127" customFormat="1">
      <c r="A45" s="463"/>
      <c r="B45" s="469" t="s">
        <v>1313</v>
      </c>
      <c r="C45" s="206"/>
      <c r="D45" s="228"/>
      <c r="E45" s="39"/>
      <c r="F45" s="158" t="str">
        <f t="shared" si="0"/>
        <v/>
      </c>
      <c r="G45" s="459"/>
      <c r="H45" s="12"/>
    </row>
    <row r="46" spans="1:8" s="127" customFormat="1" ht="24">
      <c r="A46" s="463"/>
      <c r="B46" s="464" t="s">
        <v>1314</v>
      </c>
      <c r="C46" s="206"/>
      <c r="D46" s="228"/>
      <c r="E46" s="39"/>
      <c r="F46" s="158" t="str">
        <f t="shared" si="0"/>
        <v/>
      </c>
      <c r="G46" s="459"/>
      <c r="H46" s="12"/>
    </row>
    <row r="47" spans="1:8" s="473" customFormat="1" ht="24">
      <c r="A47" s="470"/>
      <c r="B47" s="464" t="s">
        <v>1315</v>
      </c>
      <c r="C47" s="471"/>
      <c r="D47" s="472"/>
      <c r="E47" s="71"/>
      <c r="F47" s="158" t="str">
        <f t="shared" si="0"/>
        <v/>
      </c>
    </row>
    <row r="48" spans="1:8" s="127" customFormat="1" ht="24">
      <c r="A48" s="463"/>
      <c r="B48" s="464" t="s">
        <v>1316</v>
      </c>
      <c r="C48" s="206"/>
      <c r="D48" s="228"/>
      <c r="E48" s="39"/>
      <c r="F48" s="158" t="str">
        <f t="shared" si="0"/>
        <v/>
      </c>
      <c r="G48" s="459"/>
      <c r="H48" s="12"/>
    </row>
    <row r="49" spans="1:8" s="127" customFormat="1" ht="24">
      <c r="A49" s="463"/>
      <c r="B49" s="464" t="s">
        <v>1935</v>
      </c>
      <c r="C49" s="206"/>
      <c r="D49" s="228"/>
      <c r="E49" s="39"/>
      <c r="F49" s="158" t="str">
        <f t="shared" si="0"/>
        <v/>
      </c>
      <c r="G49" s="459"/>
      <c r="H49" s="12"/>
    </row>
    <row r="50" spans="1:8" s="127" customFormat="1" ht="24">
      <c r="A50" s="463"/>
      <c r="B50" s="464" t="s">
        <v>1317</v>
      </c>
      <c r="C50" s="206"/>
      <c r="D50" s="228"/>
      <c r="E50" s="39"/>
      <c r="F50" s="158" t="str">
        <f t="shared" ref="F50:F107" si="1">IF(E50="","",ROUND(D50*ROUND(E50,2),2))</f>
        <v/>
      </c>
      <c r="G50" s="459"/>
      <c r="H50" s="12"/>
    </row>
    <row r="51" spans="1:8" s="127" customFormat="1" ht="24">
      <c r="A51" s="463"/>
      <c r="B51" s="464" t="s">
        <v>639</v>
      </c>
      <c r="C51" s="206"/>
      <c r="D51" s="228"/>
      <c r="E51" s="39"/>
      <c r="F51" s="158" t="str">
        <f t="shared" si="1"/>
        <v/>
      </c>
      <c r="G51" s="459"/>
      <c r="H51" s="12"/>
    </row>
    <row r="52" spans="1:8" s="127" customFormat="1" ht="24">
      <c r="A52" s="463"/>
      <c r="B52" s="464" t="s">
        <v>624</v>
      </c>
      <c r="C52" s="206"/>
      <c r="D52" s="228"/>
      <c r="E52" s="39"/>
      <c r="F52" s="158" t="str">
        <f t="shared" si="1"/>
        <v/>
      </c>
      <c r="G52" s="459"/>
      <c r="H52" s="12"/>
    </row>
    <row r="53" spans="1:8" s="127" customFormat="1">
      <c r="A53" s="463"/>
      <c r="B53" s="464" t="s">
        <v>1936</v>
      </c>
      <c r="C53" s="206"/>
      <c r="D53" s="228"/>
      <c r="E53" s="39"/>
      <c r="F53" s="158"/>
      <c r="G53" s="459"/>
      <c r="H53" s="12"/>
    </row>
    <row r="54" spans="1:8" s="127" customFormat="1">
      <c r="A54" s="465"/>
      <c r="B54" s="464" t="s">
        <v>1318</v>
      </c>
      <c r="C54" s="145"/>
      <c r="D54" s="228"/>
      <c r="E54" s="39"/>
      <c r="F54" s="158" t="str">
        <f t="shared" si="1"/>
        <v/>
      </c>
    </row>
    <row r="55" spans="1:8" s="127" customFormat="1">
      <c r="A55" s="465"/>
      <c r="B55" s="464" t="s">
        <v>625</v>
      </c>
      <c r="C55" s="145"/>
      <c r="D55" s="228"/>
      <c r="E55" s="39"/>
      <c r="F55" s="158" t="str">
        <f t="shared" si="1"/>
        <v/>
      </c>
    </row>
    <row r="56" spans="1:8" s="127" customFormat="1">
      <c r="A56" s="465"/>
      <c r="B56" s="464" t="s">
        <v>626</v>
      </c>
      <c r="C56" s="145"/>
      <c r="D56" s="228"/>
      <c r="E56" s="39"/>
      <c r="F56" s="158" t="str">
        <f t="shared" si="1"/>
        <v/>
      </c>
    </row>
    <row r="57" spans="1:8" s="127" customFormat="1">
      <c r="A57" s="465"/>
      <c r="B57" s="464" t="s">
        <v>627</v>
      </c>
      <c r="C57" s="145"/>
      <c r="D57" s="228"/>
      <c r="E57" s="39"/>
      <c r="F57" s="158" t="str">
        <f t="shared" si="1"/>
        <v/>
      </c>
    </row>
    <row r="58" spans="1:8" s="127" customFormat="1" ht="24">
      <c r="A58" s="465"/>
      <c r="B58" s="464" t="s">
        <v>628</v>
      </c>
      <c r="C58" s="145"/>
      <c r="D58" s="228"/>
      <c r="E58" s="39"/>
      <c r="F58" s="158" t="str">
        <f t="shared" si="1"/>
        <v/>
      </c>
    </row>
    <row r="59" spans="1:8" s="127" customFormat="1" ht="24">
      <c r="A59" s="465"/>
      <c r="B59" s="464" t="s">
        <v>1319</v>
      </c>
      <c r="C59" s="145"/>
      <c r="D59" s="228"/>
      <c r="E59" s="39"/>
      <c r="F59" s="158" t="str">
        <f t="shared" si="1"/>
        <v/>
      </c>
    </row>
    <row r="60" spans="1:8" s="127" customFormat="1" ht="24">
      <c r="A60" s="465"/>
      <c r="B60" s="464" t="s">
        <v>1320</v>
      </c>
      <c r="C60" s="145"/>
      <c r="D60" s="228"/>
      <c r="E60" s="39"/>
      <c r="F60" s="158" t="str">
        <f t="shared" si="1"/>
        <v/>
      </c>
    </row>
    <row r="61" spans="1:8" s="127" customFormat="1" ht="36">
      <c r="A61" s="465"/>
      <c r="B61" s="128" t="s">
        <v>1321</v>
      </c>
      <c r="C61" s="145"/>
      <c r="D61" s="228"/>
      <c r="E61" s="39"/>
      <c r="F61" s="158" t="str">
        <f t="shared" si="1"/>
        <v/>
      </c>
    </row>
    <row r="62" spans="1:8" s="473" customFormat="1">
      <c r="A62" s="470"/>
      <c r="B62" s="464" t="s">
        <v>629</v>
      </c>
      <c r="C62" s="471"/>
      <c r="D62" s="472"/>
      <c r="E62" s="71"/>
      <c r="F62" s="158" t="str">
        <f t="shared" si="1"/>
        <v/>
      </c>
    </row>
    <row r="63" spans="1:8" s="127" customFormat="1" ht="24">
      <c r="A63" s="463"/>
      <c r="B63" s="464" t="s">
        <v>630</v>
      </c>
      <c r="C63" s="206"/>
      <c r="D63" s="228"/>
      <c r="E63" s="39"/>
      <c r="F63" s="158" t="str">
        <f t="shared" si="1"/>
        <v/>
      </c>
      <c r="G63" s="459"/>
      <c r="H63" s="12"/>
    </row>
    <row r="64" spans="1:8" s="127" customFormat="1">
      <c r="A64" s="463"/>
      <c r="B64" s="464" t="s">
        <v>1322</v>
      </c>
      <c r="C64" s="206"/>
      <c r="D64" s="228"/>
      <c r="E64" s="39"/>
      <c r="F64" s="158" t="str">
        <f t="shared" si="1"/>
        <v/>
      </c>
      <c r="G64" s="459"/>
      <c r="H64" s="12"/>
    </row>
    <row r="65" spans="1:8" s="127" customFormat="1" ht="36">
      <c r="A65" s="463"/>
      <c r="B65" s="458" t="s">
        <v>631</v>
      </c>
      <c r="C65" s="206"/>
      <c r="D65" s="228"/>
      <c r="E65" s="39"/>
      <c r="F65" s="158" t="str">
        <f t="shared" si="1"/>
        <v/>
      </c>
      <c r="G65" s="459"/>
      <c r="H65" s="12"/>
    </row>
    <row r="66" spans="1:8" s="127" customFormat="1" ht="84">
      <c r="A66" s="463"/>
      <c r="B66" s="458" t="s">
        <v>632</v>
      </c>
      <c r="C66" s="206"/>
      <c r="D66" s="228"/>
      <c r="E66" s="39"/>
      <c r="F66" s="158" t="str">
        <f t="shared" si="1"/>
        <v/>
      </c>
      <c r="G66" s="459"/>
      <c r="H66" s="12"/>
    </row>
    <row r="67" spans="1:8" s="127" customFormat="1" ht="48">
      <c r="A67" s="463"/>
      <c r="B67" s="458" t="s">
        <v>633</v>
      </c>
      <c r="C67" s="206"/>
      <c r="D67" s="228"/>
      <c r="E67" s="39"/>
      <c r="F67" s="158"/>
      <c r="G67" s="459"/>
      <c r="H67" s="12"/>
    </row>
    <row r="68" spans="1:8" s="127" customFormat="1">
      <c r="A68" s="474"/>
      <c r="B68" s="466" t="s">
        <v>769</v>
      </c>
      <c r="C68" s="206" t="s">
        <v>90</v>
      </c>
      <c r="D68" s="228">
        <v>1</v>
      </c>
      <c r="E68" s="39"/>
      <c r="F68" s="158" t="str">
        <f t="shared" si="1"/>
        <v/>
      </c>
      <c r="G68" s="158"/>
      <c r="H68" s="12"/>
    </row>
    <row r="69" spans="1:8" s="127" customFormat="1">
      <c r="A69" s="462"/>
      <c r="B69" s="282"/>
      <c r="C69" s="206"/>
      <c r="D69" s="228"/>
      <c r="E69" s="39"/>
      <c r="F69" s="158" t="str">
        <f t="shared" si="1"/>
        <v/>
      </c>
      <c r="G69" s="158"/>
      <c r="H69" s="12"/>
    </row>
    <row r="70" spans="1:8" s="127" customFormat="1" ht="48">
      <c r="A70" s="161">
        <v>5</v>
      </c>
      <c r="B70" s="458" t="s">
        <v>1323</v>
      </c>
      <c r="C70" s="206"/>
      <c r="D70" s="228"/>
      <c r="E70" s="39"/>
      <c r="F70" s="158" t="str">
        <f t="shared" si="1"/>
        <v/>
      </c>
      <c r="G70" s="459"/>
      <c r="H70" s="12"/>
    </row>
    <row r="71" spans="1:8" s="127" customFormat="1">
      <c r="A71" s="475"/>
      <c r="B71" s="458" t="s">
        <v>634</v>
      </c>
      <c r="C71" s="206"/>
      <c r="D71" s="175"/>
      <c r="E71" s="39"/>
      <c r="F71" s="158"/>
    </row>
    <row r="72" spans="1:8" s="127" customFormat="1" ht="36">
      <c r="A72" s="466"/>
      <c r="B72" s="458" t="s">
        <v>1324</v>
      </c>
      <c r="C72" s="145"/>
      <c r="D72" s="175"/>
      <c r="E72" s="39"/>
      <c r="F72" s="476"/>
    </row>
    <row r="73" spans="1:8" s="127" customFormat="1" ht="24">
      <c r="A73" s="466"/>
      <c r="B73" s="464" t="s">
        <v>621</v>
      </c>
      <c r="C73" s="145"/>
      <c r="D73" s="175"/>
      <c r="E73" s="39"/>
      <c r="F73" s="476"/>
    </row>
    <row r="74" spans="1:8" s="468" customFormat="1" ht="24">
      <c r="A74" s="477"/>
      <c r="B74" s="458" t="s">
        <v>635</v>
      </c>
      <c r="D74" s="252"/>
      <c r="E74" s="70"/>
    </row>
    <row r="75" spans="1:8" s="127" customFormat="1" ht="24">
      <c r="A75" s="478"/>
      <c r="B75" s="458" t="s">
        <v>1325</v>
      </c>
      <c r="C75" s="206"/>
      <c r="D75" s="175"/>
      <c r="E75" s="39"/>
      <c r="F75" s="158"/>
    </row>
    <row r="76" spans="1:8" s="127" customFormat="1" ht="24">
      <c r="A76" s="478"/>
      <c r="B76" s="458" t="s">
        <v>637</v>
      </c>
      <c r="C76" s="206"/>
      <c r="D76" s="175"/>
      <c r="E76" s="39"/>
      <c r="F76" s="158"/>
    </row>
    <row r="77" spans="1:8" s="127" customFormat="1" ht="24">
      <c r="A77" s="478"/>
      <c r="B77" s="458" t="s">
        <v>622</v>
      </c>
      <c r="C77" s="206"/>
      <c r="D77" s="175"/>
      <c r="E77" s="39"/>
      <c r="F77" s="158"/>
    </row>
    <row r="78" spans="1:8" s="127" customFormat="1" ht="24">
      <c r="A78" s="478"/>
      <c r="B78" s="458" t="s">
        <v>1326</v>
      </c>
      <c r="C78" s="206"/>
      <c r="D78" s="175"/>
      <c r="E78" s="39"/>
      <c r="F78" s="158"/>
    </row>
    <row r="79" spans="1:8" s="127" customFormat="1" ht="24">
      <c r="A79" s="466"/>
      <c r="B79" s="464" t="s">
        <v>1327</v>
      </c>
      <c r="C79" s="145"/>
      <c r="D79" s="175"/>
      <c r="E79" s="39"/>
      <c r="F79" s="476"/>
    </row>
    <row r="80" spans="1:8" s="127" customFormat="1" ht="24">
      <c r="A80" s="466"/>
      <c r="B80" s="464" t="s">
        <v>638</v>
      </c>
      <c r="C80" s="145"/>
      <c r="D80" s="175"/>
      <c r="E80" s="39"/>
      <c r="F80" s="476"/>
    </row>
    <row r="81" spans="1:6" s="127" customFormat="1" ht="24">
      <c r="A81" s="466"/>
      <c r="B81" s="464" t="s">
        <v>1316</v>
      </c>
      <c r="C81" s="145"/>
      <c r="D81" s="175"/>
      <c r="E81" s="39"/>
      <c r="F81" s="476"/>
    </row>
    <row r="82" spans="1:6" s="127" customFormat="1" ht="24">
      <c r="A82" s="478"/>
      <c r="B82" s="458" t="s">
        <v>1328</v>
      </c>
      <c r="C82" s="206"/>
      <c r="D82" s="175"/>
      <c r="E82" s="39"/>
      <c r="F82" s="158"/>
    </row>
    <row r="83" spans="1:6" s="127" customFormat="1" ht="24">
      <c r="A83" s="478"/>
      <c r="B83" s="458" t="s">
        <v>1329</v>
      </c>
      <c r="C83" s="206"/>
      <c r="D83" s="175"/>
      <c r="E83" s="39"/>
      <c r="F83" s="158"/>
    </row>
    <row r="84" spans="1:6" s="127" customFormat="1" ht="24">
      <c r="A84" s="478"/>
      <c r="B84" s="458" t="s">
        <v>1330</v>
      </c>
      <c r="C84" s="206"/>
      <c r="D84" s="175"/>
      <c r="E84" s="39"/>
      <c r="F84" s="158"/>
    </row>
    <row r="85" spans="1:6" s="127" customFormat="1" ht="24">
      <c r="A85" s="478"/>
      <c r="B85" s="458" t="s">
        <v>623</v>
      </c>
      <c r="C85" s="206"/>
      <c r="D85" s="175"/>
      <c r="E85" s="39"/>
      <c r="F85" s="158"/>
    </row>
    <row r="86" spans="1:6" s="127" customFormat="1" ht="24">
      <c r="A86" s="466"/>
      <c r="B86" s="464" t="s">
        <v>624</v>
      </c>
      <c r="C86" s="145"/>
      <c r="D86" s="175"/>
      <c r="E86" s="39"/>
      <c r="F86" s="476"/>
    </row>
    <row r="87" spans="1:6" s="127" customFormat="1">
      <c r="A87" s="466"/>
      <c r="B87" s="464" t="s">
        <v>1318</v>
      </c>
      <c r="C87" s="145"/>
      <c r="D87" s="175"/>
      <c r="E87" s="39"/>
      <c r="F87" s="476"/>
    </row>
    <row r="88" spans="1:6" s="127" customFormat="1">
      <c r="A88" s="466"/>
      <c r="B88" s="464" t="s">
        <v>640</v>
      </c>
      <c r="C88" s="145"/>
      <c r="D88" s="175"/>
      <c r="E88" s="39"/>
      <c r="F88" s="476"/>
    </row>
    <row r="89" spans="1:6" s="127" customFormat="1">
      <c r="A89" s="466"/>
      <c r="B89" s="464" t="s">
        <v>1331</v>
      </c>
      <c r="C89" s="145"/>
      <c r="D89" s="175"/>
      <c r="E89" s="39"/>
      <c r="F89" s="476"/>
    </row>
    <row r="90" spans="1:6" s="127" customFormat="1">
      <c r="A90" s="466"/>
      <c r="B90" s="464" t="s">
        <v>627</v>
      </c>
      <c r="C90" s="145"/>
      <c r="D90" s="175"/>
      <c r="E90" s="39"/>
      <c r="F90" s="476"/>
    </row>
    <row r="91" spans="1:6" s="127" customFormat="1" ht="24">
      <c r="A91" s="466"/>
      <c r="B91" s="464" t="s">
        <v>628</v>
      </c>
      <c r="C91" s="145"/>
      <c r="D91" s="175"/>
      <c r="E91" s="39"/>
      <c r="F91" s="476"/>
    </row>
    <row r="92" spans="1:6" s="127" customFormat="1" ht="24">
      <c r="A92" s="466"/>
      <c r="B92" s="464" t="s">
        <v>1332</v>
      </c>
      <c r="C92" s="145"/>
      <c r="D92" s="175"/>
      <c r="E92" s="39"/>
      <c r="F92" s="476"/>
    </row>
    <row r="93" spans="1:6" s="127" customFormat="1" ht="24">
      <c r="A93" s="466"/>
      <c r="B93" s="464" t="s">
        <v>1333</v>
      </c>
      <c r="C93" s="145"/>
      <c r="D93" s="175"/>
      <c r="E93" s="39"/>
      <c r="F93" s="476"/>
    </row>
    <row r="94" spans="1:6" s="127" customFormat="1" ht="36">
      <c r="A94" s="466"/>
      <c r="B94" s="464" t="s">
        <v>1334</v>
      </c>
      <c r="C94" s="145"/>
      <c r="D94" s="175"/>
      <c r="E94" s="39"/>
      <c r="F94" s="476"/>
    </row>
    <row r="95" spans="1:6" s="127" customFormat="1">
      <c r="A95" s="478"/>
      <c r="B95" s="458" t="s">
        <v>1335</v>
      </c>
      <c r="C95" s="206"/>
      <c r="D95" s="175"/>
      <c r="E95" s="39"/>
      <c r="F95" s="158"/>
    </row>
    <row r="96" spans="1:6" s="127" customFormat="1" ht="36">
      <c r="A96" s="478"/>
      <c r="B96" s="458" t="s">
        <v>631</v>
      </c>
      <c r="C96" s="206"/>
      <c r="D96" s="175"/>
      <c r="E96" s="39"/>
      <c r="F96" s="158"/>
    </row>
    <row r="97" spans="1:8" s="127" customFormat="1" ht="84">
      <c r="A97" s="478"/>
      <c r="B97" s="458" t="s">
        <v>632</v>
      </c>
      <c r="C97" s="206"/>
      <c r="D97" s="175"/>
      <c r="E97" s="39"/>
      <c r="F97" s="158"/>
    </row>
    <row r="98" spans="1:8" s="127" customFormat="1" ht="48">
      <c r="A98" s="478"/>
      <c r="B98" s="458" t="s">
        <v>633</v>
      </c>
      <c r="C98" s="206"/>
      <c r="D98" s="175"/>
      <c r="E98" s="39"/>
      <c r="F98" s="158"/>
    </row>
    <row r="99" spans="1:8" s="127" customFormat="1">
      <c r="A99" s="474"/>
      <c r="B99" s="466" t="s">
        <v>770</v>
      </c>
      <c r="C99" s="206" t="s">
        <v>90</v>
      </c>
      <c r="D99" s="228">
        <v>1</v>
      </c>
      <c r="E99" s="39"/>
      <c r="F99" s="158" t="str">
        <f t="shared" si="1"/>
        <v/>
      </c>
      <c r="G99" s="158"/>
      <c r="H99" s="12"/>
    </row>
    <row r="100" spans="1:8" s="127" customFormat="1">
      <c r="A100" s="463"/>
      <c r="B100" s="252"/>
      <c r="C100" s="206"/>
      <c r="D100" s="228"/>
      <c r="E100" s="39"/>
      <c r="F100" s="158" t="str">
        <f t="shared" si="1"/>
        <v/>
      </c>
      <c r="G100" s="459"/>
      <c r="H100" s="12"/>
    </row>
    <row r="101" spans="1:8" s="127" customFormat="1" ht="36">
      <c r="A101" s="161">
        <v>6</v>
      </c>
      <c r="B101" s="458" t="s">
        <v>641</v>
      </c>
      <c r="C101" s="206"/>
      <c r="D101" s="228"/>
      <c r="E101" s="39"/>
      <c r="F101" s="158" t="str">
        <f t="shared" si="1"/>
        <v/>
      </c>
      <c r="G101" s="459"/>
      <c r="H101" s="12"/>
    </row>
    <row r="102" spans="1:8" s="127" customFormat="1">
      <c r="A102" s="479">
        <v>1</v>
      </c>
      <c r="B102" s="252" t="s">
        <v>642</v>
      </c>
      <c r="C102" s="206" t="s">
        <v>35</v>
      </c>
      <c r="D102" s="228">
        <v>100</v>
      </c>
      <c r="E102" s="39"/>
      <c r="F102" s="158" t="str">
        <f t="shared" si="1"/>
        <v/>
      </c>
      <c r="G102" s="459"/>
      <c r="H102" s="12"/>
    </row>
    <row r="103" spans="1:8" s="127" customFormat="1">
      <c r="A103" s="479">
        <f>A102+1</f>
        <v>2</v>
      </c>
      <c r="B103" s="252" t="s">
        <v>643</v>
      </c>
      <c r="C103" s="206" t="s">
        <v>35</v>
      </c>
      <c r="D103" s="228">
        <v>40</v>
      </c>
      <c r="E103" s="39"/>
      <c r="F103" s="158" t="str">
        <f t="shared" si="1"/>
        <v/>
      </c>
      <c r="G103" s="459"/>
      <c r="H103" s="12"/>
    </row>
    <row r="104" spans="1:8" s="127" customFormat="1">
      <c r="A104" s="161"/>
      <c r="B104" s="252"/>
      <c r="C104" s="206"/>
      <c r="D104" s="228"/>
      <c r="E104" s="39"/>
      <c r="F104" s="158" t="str">
        <f t="shared" si="1"/>
        <v/>
      </c>
      <c r="G104" s="459"/>
      <c r="H104" s="12"/>
    </row>
    <row r="105" spans="1:8" s="127" customFormat="1" ht="24">
      <c r="A105" s="161">
        <v>7</v>
      </c>
      <c r="B105" s="252" t="s">
        <v>644</v>
      </c>
      <c r="C105" s="206"/>
      <c r="D105" s="228"/>
      <c r="E105" s="39"/>
      <c r="F105" s="158" t="str">
        <f t="shared" si="1"/>
        <v/>
      </c>
      <c r="G105" s="459"/>
      <c r="H105" s="12"/>
    </row>
    <row r="106" spans="1:8" s="127" customFormat="1">
      <c r="A106" s="480">
        <v>1</v>
      </c>
      <c r="B106" s="252" t="s">
        <v>645</v>
      </c>
      <c r="C106" s="206" t="s">
        <v>35</v>
      </c>
      <c r="D106" s="228">
        <v>120</v>
      </c>
      <c r="E106" s="39"/>
      <c r="F106" s="158" t="str">
        <f t="shared" si="1"/>
        <v/>
      </c>
      <c r="G106" s="459"/>
      <c r="H106" s="12"/>
    </row>
    <row r="107" spans="1:8" s="127" customFormat="1">
      <c r="A107" s="480">
        <f>A106+1</f>
        <v>2</v>
      </c>
      <c r="B107" s="252" t="s">
        <v>646</v>
      </c>
      <c r="C107" s="206" t="s">
        <v>35</v>
      </c>
      <c r="D107" s="228">
        <v>40</v>
      </c>
      <c r="E107" s="39"/>
      <c r="F107" s="158" t="str">
        <f t="shared" si="1"/>
        <v/>
      </c>
      <c r="G107" s="459"/>
      <c r="H107" s="12"/>
    </row>
    <row r="108" spans="1:8" s="127" customFormat="1">
      <c r="A108" s="480">
        <f>A107+1</f>
        <v>3</v>
      </c>
      <c r="B108" s="252" t="s">
        <v>647</v>
      </c>
      <c r="C108" s="206" t="s">
        <v>35</v>
      </c>
      <c r="D108" s="228">
        <v>25</v>
      </c>
      <c r="E108" s="39"/>
      <c r="F108" s="158" t="str">
        <f t="shared" ref="F108:F148" si="2">IF(E108="","",ROUND(D108*ROUND(E108,2),2))</f>
        <v/>
      </c>
      <c r="G108" s="459"/>
      <c r="H108" s="12"/>
    </row>
    <row r="109" spans="1:8" s="127" customFormat="1">
      <c r="A109" s="480">
        <f>A108+1</f>
        <v>4</v>
      </c>
      <c r="B109" s="458" t="s">
        <v>1336</v>
      </c>
      <c r="C109" s="206" t="s">
        <v>35</v>
      </c>
      <c r="D109" s="228">
        <v>18</v>
      </c>
      <c r="E109" s="39"/>
      <c r="F109" s="158" t="str">
        <f t="shared" ref="F109" si="3">IF(E109="","",ROUND(D109*ROUND(E109,2),2))</f>
        <v/>
      </c>
      <c r="G109" s="459"/>
      <c r="H109" s="12"/>
    </row>
    <row r="110" spans="1:8" s="127" customFormat="1">
      <c r="A110" s="161"/>
      <c r="B110" s="252"/>
      <c r="C110" s="206"/>
      <c r="D110" s="228"/>
      <c r="E110" s="39"/>
      <c r="F110" s="158" t="str">
        <f t="shared" si="2"/>
        <v/>
      </c>
      <c r="G110" s="459"/>
      <c r="H110" s="12"/>
    </row>
    <row r="111" spans="1:8" s="127" customFormat="1" ht="36">
      <c r="A111" s="161">
        <v>8</v>
      </c>
      <c r="B111" s="458" t="s">
        <v>648</v>
      </c>
      <c r="C111" s="206"/>
      <c r="D111" s="228"/>
      <c r="E111" s="39"/>
      <c r="F111" s="158" t="str">
        <f t="shared" si="2"/>
        <v/>
      </c>
      <c r="G111" s="459"/>
      <c r="H111" s="12"/>
    </row>
    <row r="112" spans="1:8" s="127" customFormat="1">
      <c r="A112" s="481">
        <v>1</v>
      </c>
      <c r="B112" s="482" t="s">
        <v>649</v>
      </c>
      <c r="C112" s="206" t="s">
        <v>35</v>
      </c>
      <c r="D112" s="175">
        <v>22</v>
      </c>
      <c r="E112" s="39"/>
      <c r="F112" s="158" t="str">
        <f t="shared" si="2"/>
        <v/>
      </c>
      <c r="G112" s="459"/>
      <c r="H112" s="12"/>
    </row>
    <row r="113" spans="1:8" s="127" customFormat="1">
      <c r="A113" s="481">
        <f>A112+1</f>
        <v>2</v>
      </c>
      <c r="B113" s="482" t="s">
        <v>650</v>
      </c>
      <c r="C113" s="206" t="s">
        <v>35</v>
      </c>
      <c r="D113" s="175">
        <v>2</v>
      </c>
      <c r="E113" s="39"/>
      <c r="F113" s="158" t="str">
        <f t="shared" si="2"/>
        <v/>
      </c>
      <c r="G113" s="459"/>
      <c r="H113" s="12"/>
    </row>
    <row r="114" spans="1:8" s="127" customFormat="1">
      <c r="A114" s="481">
        <f>A113+1</f>
        <v>3</v>
      </c>
      <c r="B114" s="482" t="s">
        <v>651</v>
      </c>
      <c r="C114" s="206" t="s">
        <v>35</v>
      </c>
      <c r="D114" s="175">
        <v>41</v>
      </c>
      <c r="E114" s="39"/>
      <c r="F114" s="158" t="str">
        <f t="shared" si="2"/>
        <v/>
      </c>
      <c r="G114" s="459"/>
      <c r="H114" s="12"/>
    </row>
    <row r="115" spans="1:8" s="127" customFormat="1">
      <c r="A115" s="481">
        <f t="shared" ref="A115:A117" si="4">A114+1</f>
        <v>4</v>
      </c>
      <c r="B115" s="482" t="s">
        <v>652</v>
      </c>
      <c r="C115" s="206" t="s">
        <v>35</v>
      </c>
      <c r="D115" s="175">
        <v>17</v>
      </c>
      <c r="E115" s="39"/>
      <c r="F115" s="158" t="str">
        <f t="shared" si="2"/>
        <v/>
      </c>
      <c r="G115" s="459"/>
      <c r="H115" s="12"/>
    </row>
    <row r="116" spans="1:8" s="127" customFormat="1">
      <c r="A116" s="481">
        <f t="shared" si="4"/>
        <v>5</v>
      </c>
      <c r="B116" s="482" t="s">
        <v>653</v>
      </c>
      <c r="C116" s="206" t="s">
        <v>35</v>
      </c>
      <c r="D116" s="175">
        <v>18</v>
      </c>
      <c r="E116" s="39"/>
      <c r="F116" s="158" t="str">
        <f t="shared" si="2"/>
        <v/>
      </c>
      <c r="G116" s="459"/>
      <c r="H116" s="12"/>
    </row>
    <row r="117" spans="1:8" s="127" customFormat="1" ht="48">
      <c r="A117" s="481">
        <f t="shared" si="4"/>
        <v>6</v>
      </c>
      <c r="B117" s="482" t="s">
        <v>654</v>
      </c>
      <c r="C117" s="206" t="s">
        <v>90</v>
      </c>
      <c r="D117" s="459">
        <v>8</v>
      </c>
      <c r="E117" s="39"/>
      <c r="F117" s="158" t="str">
        <f t="shared" si="2"/>
        <v/>
      </c>
      <c r="G117" s="459"/>
      <c r="H117" s="12"/>
    </row>
    <row r="118" spans="1:8" s="127" customFormat="1">
      <c r="A118" s="161"/>
      <c r="B118" s="252"/>
      <c r="C118" s="206"/>
      <c r="D118" s="228"/>
      <c r="E118" s="39"/>
      <c r="F118" s="158" t="str">
        <f t="shared" si="2"/>
        <v/>
      </c>
      <c r="G118" s="459"/>
      <c r="H118" s="12"/>
    </row>
    <row r="119" spans="1:8" s="127" customFormat="1" ht="24">
      <c r="A119" s="161">
        <v>9</v>
      </c>
      <c r="B119" s="482" t="s">
        <v>656</v>
      </c>
      <c r="C119" s="206" t="s">
        <v>90</v>
      </c>
      <c r="D119" s="228">
        <v>10</v>
      </c>
      <c r="E119" s="39"/>
      <c r="F119" s="158" t="str">
        <f t="shared" si="2"/>
        <v/>
      </c>
      <c r="G119" s="459"/>
      <c r="H119" s="12"/>
    </row>
    <row r="120" spans="1:8" s="127" customFormat="1">
      <c r="A120" s="161"/>
      <c r="B120" s="134"/>
      <c r="C120" s="244"/>
      <c r="D120" s="228"/>
      <c r="E120" s="39"/>
      <c r="F120" s="158" t="str">
        <f t="shared" si="2"/>
        <v/>
      </c>
    </row>
    <row r="121" spans="1:8" s="127" customFormat="1" ht="24">
      <c r="A121" s="161">
        <v>10</v>
      </c>
      <c r="B121" s="482" t="s">
        <v>1337</v>
      </c>
      <c r="C121" s="145" t="s">
        <v>35</v>
      </c>
      <c r="D121" s="175">
        <v>8</v>
      </c>
      <c r="E121" s="39"/>
      <c r="F121" s="158" t="str">
        <f t="shared" si="2"/>
        <v/>
      </c>
      <c r="G121" s="459"/>
      <c r="H121" s="12"/>
    </row>
    <row r="122" spans="1:8" s="127" customFormat="1">
      <c r="A122" s="161"/>
      <c r="B122" s="134"/>
      <c r="C122" s="244"/>
      <c r="D122" s="228"/>
      <c r="E122" s="39"/>
      <c r="F122" s="158" t="str">
        <f t="shared" si="2"/>
        <v/>
      </c>
    </row>
    <row r="123" spans="1:8" s="127" customFormat="1" ht="24">
      <c r="A123" s="161">
        <v>11</v>
      </c>
      <c r="B123" s="482" t="s">
        <v>1338</v>
      </c>
      <c r="C123" s="145" t="s">
        <v>35</v>
      </c>
      <c r="D123" s="175">
        <v>28</v>
      </c>
      <c r="E123" s="39"/>
      <c r="F123" s="158" t="str">
        <f t="shared" si="2"/>
        <v/>
      </c>
      <c r="G123" s="459"/>
      <c r="H123" s="12"/>
    </row>
    <row r="124" spans="1:8" s="127" customFormat="1">
      <c r="A124" s="161"/>
      <c r="B124" s="252"/>
      <c r="C124" s="206"/>
      <c r="D124" s="228"/>
      <c r="E124" s="39"/>
      <c r="F124" s="158" t="str">
        <f t="shared" si="2"/>
        <v/>
      </c>
      <c r="G124" s="459"/>
      <c r="H124" s="12"/>
    </row>
    <row r="125" spans="1:8" s="127" customFormat="1" ht="24">
      <c r="A125" s="161">
        <v>12</v>
      </c>
      <c r="B125" s="482" t="s">
        <v>655</v>
      </c>
      <c r="C125" s="206" t="s">
        <v>35</v>
      </c>
      <c r="D125" s="228">
        <v>5</v>
      </c>
      <c r="E125" s="39"/>
      <c r="F125" s="158" t="str">
        <f t="shared" si="2"/>
        <v/>
      </c>
      <c r="G125" s="459"/>
      <c r="H125" s="12"/>
    </row>
    <row r="126" spans="1:8" s="127" customFormat="1">
      <c r="A126" s="161"/>
      <c r="B126" s="252"/>
      <c r="C126" s="206"/>
      <c r="D126" s="228"/>
      <c r="E126" s="39"/>
      <c r="F126" s="158" t="str">
        <f t="shared" si="2"/>
        <v/>
      </c>
      <c r="G126" s="459"/>
      <c r="H126" s="12"/>
    </row>
    <row r="127" spans="1:8" s="127" customFormat="1" ht="24">
      <c r="A127" s="161">
        <v>13</v>
      </c>
      <c r="B127" s="482" t="s">
        <v>1339</v>
      </c>
      <c r="C127" s="145" t="s">
        <v>35</v>
      </c>
      <c r="D127" s="459">
        <v>1</v>
      </c>
      <c r="E127" s="39"/>
      <c r="F127" s="158" t="str">
        <f t="shared" si="2"/>
        <v/>
      </c>
      <c r="G127" s="459"/>
      <c r="H127" s="12"/>
    </row>
    <row r="128" spans="1:8" s="127" customFormat="1">
      <c r="A128" s="161"/>
      <c r="B128" s="252"/>
      <c r="C128" s="206"/>
      <c r="D128" s="228"/>
      <c r="E128" s="39"/>
      <c r="F128" s="158" t="str">
        <f t="shared" si="2"/>
        <v/>
      </c>
      <c r="G128" s="459"/>
      <c r="H128" s="12"/>
    </row>
    <row r="129" spans="1:8" s="127" customFormat="1" ht="48">
      <c r="A129" s="161">
        <v>14</v>
      </c>
      <c r="B129" s="482" t="s">
        <v>657</v>
      </c>
      <c r="C129" s="206" t="s">
        <v>90</v>
      </c>
      <c r="D129" s="459">
        <v>1</v>
      </c>
      <c r="E129" s="39"/>
      <c r="F129" s="158" t="str">
        <f t="shared" si="2"/>
        <v/>
      </c>
      <c r="G129" s="459"/>
      <c r="H129" s="12"/>
    </row>
    <row r="130" spans="1:8" s="127" customFormat="1">
      <c r="A130" s="161"/>
      <c r="B130" s="252"/>
      <c r="C130" s="206"/>
      <c r="D130" s="228"/>
      <c r="E130" s="39"/>
      <c r="F130" s="158" t="str">
        <f t="shared" si="2"/>
        <v/>
      </c>
      <c r="G130" s="459"/>
      <c r="H130" s="12"/>
    </row>
    <row r="131" spans="1:8" s="127" customFormat="1" ht="48">
      <c r="A131" s="161">
        <f>A129+1</f>
        <v>15</v>
      </c>
      <c r="B131" s="482" t="s">
        <v>658</v>
      </c>
      <c r="C131" s="206" t="s">
        <v>90</v>
      </c>
      <c r="D131" s="459">
        <v>1</v>
      </c>
      <c r="E131" s="39"/>
      <c r="F131" s="158" t="str">
        <f t="shared" si="2"/>
        <v/>
      </c>
      <c r="G131" s="459"/>
      <c r="H131" s="12"/>
    </row>
    <row r="132" spans="1:8" s="127" customFormat="1">
      <c r="A132" s="161"/>
      <c r="B132" s="252"/>
      <c r="C132" s="206"/>
      <c r="D132" s="228"/>
      <c r="E132" s="39"/>
      <c r="F132" s="158" t="str">
        <f t="shared" si="2"/>
        <v/>
      </c>
      <c r="G132" s="459"/>
      <c r="H132" s="12"/>
    </row>
    <row r="133" spans="1:8" s="127" customFormat="1" ht="36">
      <c r="A133" s="161">
        <f>A131+1</f>
        <v>16</v>
      </c>
      <c r="B133" s="482" t="s">
        <v>1340</v>
      </c>
      <c r="C133" s="206" t="s">
        <v>90</v>
      </c>
      <c r="D133" s="459">
        <v>1</v>
      </c>
      <c r="E133" s="39"/>
      <c r="F133" s="158" t="str">
        <f t="shared" si="2"/>
        <v/>
      </c>
      <c r="G133" s="459"/>
      <c r="H133" s="12"/>
    </row>
    <row r="134" spans="1:8" s="127" customFormat="1">
      <c r="A134" s="161"/>
      <c r="B134" s="252"/>
      <c r="C134" s="206"/>
      <c r="D134" s="228"/>
      <c r="E134" s="39"/>
      <c r="F134" s="158" t="str">
        <f t="shared" si="2"/>
        <v/>
      </c>
      <c r="G134" s="459"/>
      <c r="H134" s="12"/>
    </row>
    <row r="135" spans="1:8" s="127" customFormat="1" ht="36">
      <c r="A135" s="161">
        <f>A133+1</f>
        <v>17</v>
      </c>
      <c r="B135" s="482" t="s">
        <v>1341</v>
      </c>
      <c r="C135" s="206" t="s">
        <v>35</v>
      </c>
      <c r="D135" s="459">
        <v>2</v>
      </c>
      <c r="E135" s="39"/>
      <c r="F135" s="158" t="str">
        <f t="shared" si="2"/>
        <v/>
      </c>
      <c r="G135" s="459"/>
      <c r="H135" s="12"/>
    </row>
    <row r="136" spans="1:8" s="127" customFormat="1">
      <c r="A136" s="161"/>
      <c r="B136" s="252"/>
      <c r="C136" s="206"/>
      <c r="D136" s="228"/>
      <c r="E136" s="39"/>
      <c r="F136" s="158" t="str">
        <f t="shared" si="2"/>
        <v/>
      </c>
      <c r="G136" s="459"/>
      <c r="H136" s="12"/>
    </row>
    <row r="137" spans="1:8" s="127" customFormat="1" ht="96">
      <c r="A137" s="161">
        <f>A135+1</f>
        <v>18</v>
      </c>
      <c r="B137" s="482" t="s">
        <v>1342</v>
      </c>
      <c r="C137" s="206" t="s">
        <v>90</v>
      </c>
      <c r="D137" s="459">
        <v>2</v>
      </c>
      <c r="E137" s="39"/>
      <c r="F137" s="158" t="str">
        <f t="shared" si="2"/>
        <v/>
      </c>
      <c r="G137" s="459"/>
      <c r="H137" s="12"/>
    </row>
    <row r="138" spans="1:8" s="127" customFormat="1">
      <c r="A138" s="161"/>
      <c r="B138" s="458"/>
      <c r="C138" s="206"/>
      <c r="D138" s="459"/>
      <c r="E138" s="39"/>
      <c r="F138" s="158" t="str">
        <f t="shared" si="2"/>
        <v/>
      </c>
      <c r="G138" s="459"/>
      <c r="H138" s="12"/>
    </row>
    <row r="139" spans="1:8" s="127" customFormat="1" ht="84">
      <c r="A139" s="161">
        <f>A137+1</f>
        <v>19</v>
      </c>
      <c r="B139" s="482" t="s">
        <v>1343</v>
      </c>
      <c r="C139" s="206" t="s">
        <v>90</v>
      </c>
      <c r="D139" s="459">
        <v>2</v>
      </c>
      <c r="E139" s="39"/>
      <c r="F139" s="158" t="str">
        <f t="shared" si="2"/>
        <v/>
      </c>
      <c r="G139" s="459"/>
      <c r="H139" s="12"/>
    </row>
    <row r="140" spans="1:8" s="127" customFormat="1">
      <c r="A140" s="161"/>
      <c r="B140" s="458"/>
      <c r="C140" s="206"/>
      <c r="D140" s="459"/>
      <c r="E140" s="39"/>
      <c r="F140" s="158" t="str">
        <f t="shared" si="2"/>
        <v/>
      </c>
      <c r="G140" s="459"/>
      <c r="H140" s="12"/>
    </row>
    <row r="141" spans="1:8" s="127" customFormat="1" ht="96">
      <c r="A141" s="161">
        <f>A139+1</f>
        <v>20</v>
      </c>
      <c r="B141" s="482" t="s">
        <v>1344</v>
      </c>
      <c r="C141" s="206" t="s">
        <v>90</v>
      </c>
      <c r="D141" s="459">
        <v>7</v>
      </c>
      <c r="E141" s="39"/>
      <c r="F141" s="158" t="str">
        <f t="shared" si="2"/>
        <v/>
      </c>
      <c r="G141" s="459"/>
      <c r="H141" s="12"/>
    </row>
    <row r="142" spans="1:8" s="127" customFormat="1">
      <c r="A142" s="161"/>
      <c r="B142" s="252"/>
      <c r="C142" s="206"/>
      <c r="D142" s="228"/>
      <c r="E142" s="39"/>
      <c r="F142" s="158" t="str">
        <f t="shared" si="2"/>
        <v/>
      </c>
      <c r="G142" s="459"/>
      <c r="H142" s="12"/>
    </row>
    <row r="143" spans="1:8" s="127" customFormat="1" ht="84">
      <c r="A143" s="161">
        <f>A141+1</f>
        <v>21</v>
      </c>
      <c r="B143" s="482" t="s">
        <v>1345</v>
      </c>
      <c r="C143" s="206" t="s">
        <v>90</v>
      </c>
      <c r="D143" s="459">
        <v>2</v>
      </c>
      <c r="E143" s="39"/>
      <c r="F143" s="158" t="str">
        <f t="shared" si="2"/>
        <v/>
      </c>
      <c r="G143" s="459"/>
      <c r="H143" s="12"/>
    </row>
    <row r="144" spans="1:8" s="127" customFormat="1">
      <c r="A144" s="161"/>
      <c r="B144" s="458"/>
      <c r="C144" s="206"/>
      <c r="D144" s="459"/>
      <c r="E144" s="39"/>
      <c r="F144" s="158" t="str">
        <f t="shared" si="2"/>
        <v/>
      </c>
      <c r="G144" s="459"/>
      <c r="H144" s="12"/>
    </row>
    <row r="145" spans="1:8" s="127" customFormat="1" ht="60">
      <c r="A145" s="161">
        <f>A143+1</f>
        <v>22</v>
      </c>
      <c r="B145" s="482" t="s">
        <v>1346</v>
      </c>
      <c r="C145" s="206" t="s">
        <v>90</v>
      </c>
      <c r="D145" s="459">
        <v>1</v>
      </c>
      <c r="E145" s="39"/>
      <c r="F145" s="158" t="str">
        <f t="shared" si="2"/>
        <v/>
      </c>
      <c r="G145" s="459"/>
      <c r="H145" s="12"/>
    </row>
    <row r="146" spans="1:8" s="127" customFormat="1">
      <c r="A146" s="161"/>
      <c r="B146" s="458"/>
      <c r="C146" s="206"/>
      <c r="D146" s="459"/>
      <c r="E146" s="39"/>
      <c r="F146" s="158" t="str">
        <f t="shared" si="2"/>
        <v/>
      </c>
      <c r="G146" s="459"/>
      <c r="H146" s="12"/>
    </row>
    <row r="147" spans="1:8" s="127" customFormat="1" ht="48">
      <c r="A147" s="161">
        <f>A145+1</f>
        <v>23</v>
      </c>
      <c r="B147" s="482" t="s">
        <v>659</v>
      </c>
      <c r="C147" s="206" t="s">
        <v>90</v>
      </c>
      <c r="D147" s="459">
        <v>6</v>
      </c>
      <c r="E147" s="39"/>
      <c r="F147" s="158" t="str">
        <f t="shared" si="2"/>
        <v/>
      </c>
      <c r="G147" s="459"/>
      <c r="H147" s="12"/>
    </row>
    <row r="148" spans="1:8" s="127" customFormat="1">
      <c r="A148" s="161"/>
      <c r="B148" s="458"/>
      <c r="C148" s="206"/>
      <c r="D148" s="459"/>
      <c r="E148" s="39"/>
      <c r="F148" s="158" t="str">
        <f t="shared" si="2"/>
        <v/>
      </c>
      <c r="G148" s="459"/>
      <c r="H148" s="12"/>
    </row>
    <row r="149" spans="1:8" s="127" customFormat="1" ht="60">
      <c r="A149" s="161">
        <f>A147+1</f>
        <v>24</v>
      </c>
      <c r="B149" s="482" t="s">
        <v>660</v>
      </c>
      <c r="C149" s="206" t="s">
        <v>90</v>
      </c>
      <c r="D149" s="459">
        <v>14</v>
      </c>
      <c r="E149" s="39"/>
      <c r="F149" s="158" t="str">
        <f t="shared" ref="F149:F220" si="5">IF(E149="","",ROUND(D149*ROUND(E149,2),2))</f>
        <v/>
      </c>
      <c r="G149" s="459"/>
      <c r="H149" s="12"/>
    </row>
    <row r="150" spans="1:8" s="127" customFormat="1">
      <c r="A150" s="161"/>
      <c r="B150" s="458"/>
      <c r="C150" s="206"/>
      <c r="D150" s="459"/>
      <c r="E150" s="39"/>
      <c r="F150" s="158" t="str">
        <f t="shared" si="5"/>
        <v/>
      </c>
      <c r="G150" s="459"/>
      <c r="H150" s="12"/>
    </row>
    <row r="151" spans="1:8" s="127" customFormat="1" ht="48">
      <c r="A151" s="161">
        <f>A149+1</f>
        <v>25</v>
      </c>
      <c r="B151" s="482" t="s">
        <v>1347</v>
      </c>
      <c r="C151" s="206" t="s">
        <v>90</v>
      </c>
      <c r="D151" s="459">
        <v>2</v>
      </c>
      <c r="E151" s="39"/>
      <c r="F151" s="158" t="str">
        <f t="shared" si="5"/>
        <v/>
      </c>
      <c r="G151" s="459"/>
      <c r="H151" s="12"/>
    </row>
    <row r="152" spans="1:8" s="127" customFormat="1">
      <c r="A152" s="161"/>
      <c r="B152" s="252"/>
      <c r="C152" s="206"/>
      <c r="D152" s="228"/>
      <c r="E152" s="39"/>
      <c r="F152" s="158" t="str">
        <f t="shared" si="5"/>
        <v/>
      </c>
      <c r="G152" s="459"/>
      <c r="H152" s="12"/>
    </row>
    <row r="153" spans="1:8" s="127" customFormat="1" ht="48">
      <c r="A153" s="161">
        <f>A151+1</f>
        <v>26</v>
      </c>
      <c r="B153" s="482" t="s">
        <v>661</v>
      </c>
      <c r="C153" s="206" t="s">
        <v>35</v>
      </c>
      <c r="D153" s="459">
        <v>4</v>
      </c>
      <c r="E153" s="39"/>
      <c r="F153" s="158" t="str">
        <f t="shared" si="5"/>
        <v/>
      </c>
      <c r="G153" s="459"/>
      <c r="H153" s="12"/>
    </row>
    <row r="154" spans="1:8" s="127" customFormat="1">
      <c r="A154" s="161"/>
      <c r="B154" s="482"/>
      <c r="C154" s="206"/>
      <c r="D154" s="459"/>
      <c r="E154" s="39"/>
      <c r="F154" s="158"/>
      <c r="G154" s="459"/>
      <c r="H154" s="12"/>
    </row>
    <row r="155" spans="1:8" s="127" customFormat="1" ht="48">
      <c r="A155" s="161">
        <f>A153+1</f>
        <v>27</v>
      </c>
      <c r="B155" s="482" t="s">
        <v>1937</v>
      </c>
      <c r="C155" s="206" t="s">
        <v>35</v>
      </c>
      <c r="D155" s="459">
        <v>3</v>
      </c>
      <c r="E155" s="39"/>
      <c r="F155" s="158" t="str">
        <f t="shared" ref="F155" si="6">IF(E155="","",ROUND(D155*ROUND(E155,2),2))</f>
        <v/>
      </c>
      <c r="G155" s="459"/>
      <c r="H155" s="12"/>
    </row>
    <row r="156" spans="1:8" s="127" customFormat="1">
      <c r="A156" s="161"/>
      <c r="B156" s="482"/>
      <c r="C156" s="206"/>
      <c r="D156" s="459"/>
      <c r="E156" s="39"/>
      <c r="F156" s="158"/>
      <c r="G156" s="459"/>
      <c r="H156" s="12"/>
    </row>
    <row r="157" spans="1:8" s="127" customFormat="1">
      <c r="A157" s="161"/>
      <c r="B157" s="482"/>
      <c r="C157" s="206"/>
      <c r="D157" s="459"/>
      <c r="E157" s="39"/>
      <c r="F157" s="158"/>
      <c r="G157" s="459"/>
      <c r="H157" s="12"/>
    </row>
    <row r="158" spans="1:8" s="127" customFormat="1">
      <c r="A158" s="161"/>
      <c r="B158" s="482"/>
      <c r="C158" s="206"/>
      <c r="D158" s="459"/>
      <c r="E158" s="39"/>
      <c r="F158" s="158"/>
      <c r="G158" s="459"/>
      <c r="H158" s="12"/>
    </row>
    <row r="159" spans="1:8" s="127" customFormat="1">
      <c r="A159" s="161"/>
      <c r="B159" s="458"/>
      <c r="C159" s="206"/>
      <c r="D159" s="459"/>
      <c r="E159" s="39"/>
      <c r="F159" s="158" t="str">
        <f t="shared" si="5"/>
        <v/>
      </c>
      <c r="G159" s="459"/>
      <c r="H159" s="12"/>
    </row>
    <row r="160" spans="1:8" s="127" customFormat="1" ht="108">
      <c r="A160" s="161">
        <f>A155+1</f>
        <v>28</v>
      </c>
      <c r="B160" s="482" t="s">
        <v>1348</v>
      </c>
      <c r="C160" s="206" t="s">
        <v>90</v>
      </c>
      <c r="D160" s="459">
        <v>1</v>
      </c>
      <c r="E160" s="39"/>
      <c r="F160" s="158" t="str">
        <f t="shared" si="5"/>
        <v/>
      </c>
      <c r="G160" s="459"/>
      <c r="H160" s="12"/>
    </row>
    <row r="161" spans="1:8" s="127" customFormat="1">
      <c r="A161" s="161"/>
      <c r="B161" s="458"/>
      <c r="C161" s="206"/>
      <c r="D161" s="459"/>
      <c r="E161" s="39"/>
      <c r="F161" s="158" t="str">
        <f t="shared" si="5"/>
        <v/>
      </c>
      <c r="G161" s="459"/>
      <c r="H161" s="12"/>
    </row>
    <row r="162" spans="1:8" s="127" customFormat="1" ht="48">
      <c r="A162" s="161">
        <f>A160+1</f>
        <v>29</v>
      </c>
      <c r="B162" s="482" t="s">
        <v>662</v>
      </c>
      <c r="C162" s="206" t="s">
        <v>35</v>
      </c>
      <c r="D162" s="459">
        <v>3</v>
      </c>
      <c r="E162" s="39"/>
      <c r="F162" s="158" t="str">
        <f t="shared" si="5"/>
        <v/>
      </c>
      <c r="G162" s="459"/>
      <c r="H162" s="12"/>
    </row>
    <row r="163" spans="1:8" s="127" customFormat="1">
      <c r="A163" s="161"/>
      <c r="B163" s="458"/>
      <c r="C163" s="206"/>
      <c r="D163" s="459"/>
      <c r="E163" s="39"/>
      <c r="F163" s="158" t="str">
        <f t="shared" si="5"/>
        <v/>
      </c>
      <c r="G163" s="459"/>
      <c r="H163" s="12"/>
    </row>
    <row r="164" spans="1:8" s="127" customFormat="1" ht="84">
      <c r="A164" s="161">
        <f>A162+1</f>
        <v>30</v>
      </c>
      <c r="B164" s="458" t="s">
        <v>1349</v>
      </c>
      <c r="C164" s="206" t="s">
        <v>35</v>
      </c>
      <c r="D164" s="459">
        <v>6</v>
      </c>
      <c r="E164" s="39"/>
      <c r="F164" s="158" t="str">
        <f t="shared" si="5"/>
        <v/>
      </c>
      <c r="G164" s="459"/>
      <c r="H164" s="12"/>
    </row>
    <row r="165" spans="1:8" s="127" customFormat="1">
      <c r="A165" s="161"/>
      <c r="B165" s="458"/>
      <c r="C165" s="206"/>
      <c r="D165" s="459"/>
      <c r="E165" s="39"/>
      <c r="F165" s="158" t="str">
        <f t="shared" si="5"/>
        <v/>
      </c>
      <c r="G165" s="459"/>
      <c r="H165" s="12"/>
    </row>
    <row r="166" spans="1:8" s="127" customFormat="1" ht="36">
      <c r="A166" s="161">
        <f>A164+1</f>
        <v>31</v>
      </c>
      <c r="B166" s="482" t="s">
        <v>663</v>
      </c>
      <c r="C166" s="206" t="s">
        <v>90</v>
      </c>
      <c r="D166" s="459">
        <v>1</v>
      </c>
      <c r="E166" s="39"/>
      <c r="F166" s="158" t="str">
        <f t="shared" si="5"/>
        <v/>
      </c>
      <c r="G166" s="459"/>
      <c r="H166" s="12"/>
    </row>
    <row r="167" spans="1:8" s="127" customFormat="1">
      <c r="A167" s="161"/>
      <c r="B167" s="458"/>
      <c r="C167" s="206"/>
      <c r="D167" s="459"/>
      <c r="E167" s="39"/>
      <c r="F167" s="158" t="str">
        <f t="shared" si="5"/>
        <v/>
      </c>
      <c r="G167" s="459"/>
      <c r="H167" s="12"/>
    </row>
    <row r="168" spans="1:8" s="127" customFormat="1" ht="108">
      <c r="A168" s="161">
        <f>A166+1</f>
        <v>32</v>
      </c>
      <c r="B168" s="482" t="s">
        <v>1658</v>
      </c>
      <c r="C168" s="206" t="s">
        <v>35</v>
      </c>
      <c r="D168" s="459">
        <v>2</v>
      </c>
      <c r="E168" s="39"/>
      <c r="F168" s="158" t="str">
        <f t="shared" si="5"/>
        <v/>
      </c>
      <c r="G168" s="459"/>
      <c r="H168" s="12"/>
    </row>
    <row r="169" spans="1:8" s="127" customFormat="1">
      <c r="A169" s="161"/>
      <c r="B169" s="252"/>
      <c r="C169" s="206"/>
      <c r="D169" s="228"/>
      <c r="E169" s="39"/>
      <c r="F169" s="158" t="str">
        <f t="shared" si="5"/>
        <v/>
      </c>
      <c r="G169" s="459"/>
      <c r="H169" s="12"/>
    </row>
    <row r="170" spans="1:8" s="127" customFormat="1" ht="60">
      <c r="A170" s="161">
        <f>A168+1</f>
        <v>33</v>
      </c>
      <c r="B170" s="458" t="s">
        <v>1350</v>
      </c>
      <c r="C170" s="206"/>
      <c r="D170" s="228"/>
      <c r="E170" s="39"/>
      <c r="F170" s="158" t="str">
        <f t="shared" si="5"/>
        <v/>
      </c>
      <c r="G170" s="459"/>
      <c r="H170" s="12"/>
    </row>
    <row r="171" spans="1:8" s="127" customFormat="1" ht="24">
      <c r="A171" s="483">
        <v>1</v>
      </c>
      <c r="B171" s="482" t="s">
        <v>1351</v>
      </c>
      <c r="C171" s="22" t="s">
        <v>164</v>
      </c>
      <c r="D171" s="459">
        <v>15</v>
      </c>
      <c r="E171" s="39"/>
      <c r="F171" s="158" t="str">
        <f t="shared" si="5"/>
        <v/>
      </c>
    </row>
    <row r="172" spans="1:8" s="127" customFormat="1">
      <c r="A172" s="483">
        <f t="shared" ref="A172:A177" si="7">A171+1</f>
        <v>2</v>
      </c>
      <c r="B172" s="482" t="s">
        <v>667</v>
      </c>
      <c r="C172" s="206" t="s">
        <v>35</v>
      </c>
      <c r="D172" s="459">
        <v>6</v>
      </c>
      <c r="E172" s="39"/>
      <c r="F172" s="158" t="str">
        <f t="shared" si="5"/>
        <v/>
      </c>
    </row>
    <row r="173" spans="1:8" s="127" customFormat="1" ht="24">
      <c r="A173" s="483">
        <f t="shared" si="7"/>
        <v>3</v>
      </c>
      <c r="B173" s="482" t="s">
        <v>668</v>
      </c>
      <c r="C173" s="206" t="s">
        <v>35</v>
      </c>
      <c r="D173" s="459">
        <v>4</v>
      </c>
      <c r="E173" s="39"/>
      <c r="F173" s="158" t="str">
        <f t="shared" si="5"/>
        <v/>
      </c>
    </row>
    <row r="174" spans="1:8" s="127" customFormat="1" ht="24">
      <c r="A174" s="483">
        <f t="shared" si="7"/>
        <v>4</v>
      </c>
      <c r="B174" s="482" t="s">
        <v>669</v>
      </c>
      <c r="C174" s="206" t="s">
        <v>35</v>
      </c>
      <c r="D174" s="459">
        <v>7</v>
      </c>
      <c r="E174" s="39"/>
      <c r="F174" s="158" t="str">
        <f t="shared" si="5"/>
        <v/>
      </c>
    </row>
    <row r="175" spans="1:8" s="127" customFormat="1" ht="24">
      <c r="A175" s="483">
        <f t="shared" si="7"/>
        <v>5</v>
      </c>
      <c r="B175" s="482" t="s">
        <v>1352</v>
      </c>
      <c r="C175" s="206" t="s">
        <v>35</v>
      </c>
      <c r="D175" s="459">
        <v>14</v>
      </c>
      <c r="E175" s="39"/>
      <c r="F175" s="158" t="str">
        <f t="shared" si="5"/>
        <v/>
      </c>
    </row>
    <row r="176" spans="1:8" s="127" customFormat="1">
      <c r="A176" s="483">
        <f t="shared" si="7"/>
        <v>6</v>
      </c>
      <c r="B176" s="482" t="s">
        <v>670</v>
      </c>
      <c r="C176" s="206" t="s">
        <v>35</v>
      </c>
      <c r="D176" s="459">
        <v>60</v>
      </c>
      <c r="E176" s="39"/>
      <c r="F176" s="158" t="str">
        <f t="shared" si="5"/>
        <v/>
      </c>
    </row>
    <row r="177" spans="1:8" s="127" customFormat="1">
      <c r="A177" s="483">
        <f t="shared" si="7"/>
        <v>7</v>
      </c>
      <c r="B177" s="482" t="s">
        <v>671</v>
      </c>
      <c r="C177" s="206" t="s">
        <v>35</v>
      </c>
      <c r="D177" s="459">
        <v>28</v>
      </c>
      <c r="E177" s="39"/>
      <c r="F177" s="158" t="str">
        <f t="shared" si="5"/>
        <v/>
      </c>
    </row>
    <row r="178" spans="1:8" s="127" customFormat="1">
      <c r="A178" s="161"/>
      <c r="B178" s="458"/>
      <c r="C178" s="206"/>
      <c r="D178" s="228"/>
      <c r="E178" s="39"/>
      <c r="F178" s="158" t="str">
        <f t="shared" si="5"/>
        <v/>
      </c>
      <c r="G178" s="459"/>
      <c r="H178" s="12"/>
    </row>
    <row r="179" spans="1:8" s="127" customFormat="1" ht="36">
      <c r="A179" s="161">
        <v>33</v>
      </c>
      <c r="B179" s="458" t="s">
        <v>1353</v>
      </c>
      <c r="C179" s="206"/>
      <c r="D179" s="459"/>
      <c r="E179" s="39"/>
      <c r="F179" s="158" t="str">
        <f t="shared" si="5"/>
        <v/>
      </c>
    </row>
    <row r="180" spans="1:8" s="127" customFormat="1" ht="13.5">
      <c r="A180" s="484">
        <v>1</v>
      </c>
      <c r="B180" s="482" t="s">
        <v>1354</v>
      </c>
      <c r="C180" s="22" t="s">
        <v>164</v>
      </c>
      <c r="D180" s="459">
        <v>50</v>
      </c>
      <c r="E180" s="39"/>
      <c r="F180" s="158" t="str">
        <f t="shared" si="5"/>
        <v/>
      </c>
    </row>
    <row r="181" spans="1:8" s="127" customFormat="1" ht="13.5">
      <c r="A181" s="484">
        <v>2</v>
      </c>
      <c r="B181" s="482" t="s">
        <v>1355</v>
      </c>
      <c r="C181" s="22" t="s">
        <v>164</v>
      </c>
      <c r="D181" s="459">
        <v>50</v>
      </c>
      <c r="E181" s="39"/>
      <c r="F181" s="158" t="str">
        <f t="shared" si="5"/>
        <v/>
      </c>
    </row>
    <row r="182" spans="1:8" s="127" customFormat="1" ht="13.5">
      <c r="A182" s="484">
        <v>3</v>
      </c>
      <c r="B182" s="482" t="s">
        <v>1356</v>
      </c>
      <c r="C182" s="22" t="s">
        <v>164</v>
      </c>
      <c r="D182" s="459">
        <v>50</v>
      </c>
      <c r="E182" s="39"/>
      <c r="F182" s="158" t="str">
        <f t="shared" si="5"/>
        <v/>
      </c>
    </row>
    <row r="183" spans="1:8" s="127" customFormat="1">
      <c r="A183" s="475"/>
      <c r="B183" s="482"/>
      <c r="C183" s="206"/>
      <c r="D183" s="459"/>
      <c r="E183" s="39"/>
      <c r="F183" s="158" t="str">
        <f t="shared" si="5"/>
        <v/>
      </c>
    </row>
    <row r="184" spans="1:8" s="127" customFormat="1" ht="60">
      <c r="A184" s="161">
        <v>34</v>
      </c>
      <c r="B184" s="458" t="s">
        <v>664</v>
      </c>
      <c r="C184" s="206"/>
      <c r="D184" s="459"/>
      <c r="E184" s="39"/>
      <c r="F184" s="158" t="str">
        <f t="shared" si="5"/>
        <v/>
      </c>
    </row>
    <row r="185" spans="1:8" s="127" customFormat="1" ht="13.5">
      <c r="A185" s="485">
        <v>1</v>
      </c>
      <c r="B185" s="482" t="s">
        <v>665</v>
      </c>
      <c r="C185" s="22" t="s">
        <v>164</v>
      </c>
      <c r="D185" s="459">
        <v>30</v>
      </c>
      <c r="E185" s="39"/>
      <c r="F185" s="158" t="str">
        <f t="shared" si="5"/>
        <v/>
      </c>
    </row>
    <row r="186" spans="1:8" s="127" customFormat="1" ht="13.5">
      <c r="A186" s="485">
        <v>2</v>
      </c>
      <c r="B186" s="482" t="s">
        <v>666</v>
      </c>
      <c r="C186" s="22" t="s">
        <v>164</v>
      </c>
      <c r="D186" s="459">
        <v>40</v>
      </c>
      <c r="E186" s="39"/>
      <c r="F186" s="158" t="str">
        <f t="shared" si="5"/>
        <v/>
      </c>
    </row>
    <row r="187" spans="1:8" s="127" customFormat="1">
      <c r="A187" s="161"/>
      <c r="B187" s="458"/>
      <c r="C187" s="206"/>
      <c r="D187" s="459"/>
      <c r="E187" s="39"/>
      <c r="F187" s="158" t="str">
        <f t="shared" si="5"/>
        <v/>
      </c>
    </row>
    <row r="188" spans="1:8" s="127" customFormat="1" ht="48">
      <c r="A188" s="161">
        <v>35</v>
      </c>
      <c r="B188" s="458" t="s">
        <v>1357</v>
      </c>
      <c r="C188" s="206"/>
      <c r="D188" s="459"/>
      <c r="E188" s="39"/>
      <c r="F188" s="158" t="str">
        <f t="shared" si="5"/>
        <v/>
      </c>
    </row>
    <row r="189" spans="1:8" s="127" customFormat="1" ht="13.5">
      <c r="A189" s="486">
        <v>1</v>
      </c>
      <c r="B189" s="482" t="s">
        <v>673</v>
      </c>
      <c r="C189" s="22" t="s">
        <v>164</v>
      </c>
      <c r="D189" s="459">
        <v>40</v>
      </c>
      <c r="E189" s="39"/>
      <c r="F189" s="158" t="str">
        <f t="shared" si="5"/>
        <v/>
      </c>
    </row>
    <row r="190" spans="1:8" s="127" customFormat="1" ht="13.5">
      <c r="A190" s="486">
        <v>2</v>
      </c>
      <c r="B190" s="482" t="s">
        <v>674</v>
      </c>
      <c r="C190" s="22" t="s">
        <v>164</v>
      </c>
      <c r="D190" s="459">
        <v>120</v>
      </c>
      <c r="E190" s="39"/>
      <c r="F190" s="158" t="str">
        <f t="shared" si="5"/>
        <v/>
      </c>
    </row>
    <row r="191" spans="1:8" s="127" customFormat="1" ht="13.5">
      <c r="A191" s="486">
        <v>3</v>
      </c>
      <c r="B191" s="482" t="s">
        <v>675</v>
      </c>
      <c r="C191" s="22" t="s">
        <v>164</v>
      </c>
      <c r="D191" s="459">
        <v>850</v>
      </c>
      <c r="E191" s="39"/>
      <c r="F191" s="158" t="str">
        <f t="shared" si="5"/>
        <v/>
      </c>
    </row>
    <row r="192" spans="1:8" s="127" customFormat="1" ht="13.5">
      <c r="A192" s="486">
        <v>4</v>
      </c>
      <c r="B192" s="482" t="s">
        <v>676</v>
      </c>
      <c r="C192" s="22" t="s">
        <v>164</v>
      </c>
      <c r="D192" s="459">
        <v>2200</v>
      </c>
      <c r="E192" s="39"/>
      <c r="F192" s="158" t="str">
        <f t="shared" si="5"/>
        <v/>
      </c>
    </row>
    <row r="193" spans="1:6" s="127" customFormat="1" ht="13.5">
      <c r="A193" s="486">
        <v>5</v>
      </c>
      <c r="B193" s="482" t="s">
        <v>677</v>
      </c>
      <c r="C193" s="22" t="s">
        <v>164</v>
      </c>
      <c r="D193" s="459">
        <v>1400</v>
      </c>
      <c r="E193" s="39"/>
      <c r="F193" s="158" t="str">
        <f t="shared" si="5"/>
        <v/>
      </c>
    </row>
    <row r="194" spans="1:6" s="127" customFormat="1">
      <c r="A194" s="161"/>
      <c r="B194" s="458"/>
      <c r="C194" s="206"/>
      <c r="D194" s="459"/>
      <c r="E194" s="39"/>
      <c r="F194" s="158" t="str">
        <f t="shared" si="5"/>
        <v/>
      </c>
    </row>
    <row r="195" spans="1:6" s="127" customFormat="1" ht="36">
      <c r="A195" s="161">
        <v>36</v>
      </c>
      <c r="B195" s="458" t="s">
        <v>678</v>
      </c>
      <c r="C195" s="206"/>
      <c r="D195" s="459"/>
      <c r="E195" s="39"/>
      <c r="F195" s="158" t="str">
        <f t="shared" si="5"/>
        <v/>
      </c>
    </row>
    <row r="196" spans="1:6" s="127" customFormat="1" ht="13.5">
      <c r="A196" s="487">
        <v>1</v>
      </c>
      <c r="B196" s="482" t="s">
        <v>1358</v>
      </c>
      <c r="C196" s="22" t="s">
        <v>164</v>
      </c>
      <c r="D196" s="459">
        <v>60</v>
      </c>
      <c r="E196" s="39"/>
      <c r="F196" s="158" t="str">
        <f t="shared" si="5"/>
        <v/>
      </c>
    </row>
    <row r="197" spans="1:6" s="127" customFormat="1" ht="13.5">
      <c r="A197" s="487">
        <v>2</v>
      </c>
      <c r="B197" s="482" t="s">
        <v>1359</v>
      </c>
      <c r="C197" s="22" t="s">
        <v>164</v>
      </c>
      <c r="D197" s="459">
        <v>100</v>
      </c>
      <c r="E197" s="39"/>
      <c r="F197" s="158" t="str">
        <f t="shared" si="5"/>
        <v/>
      </c>
    </row>
    <row r="198" spans="1:6" s="127" customFormat="1" ht="13.5">
      <c r="A198" s="487">
        <v>3</v>
      </c>
      <c r="B198" s="482" t="s">
        <v>679</v>
      </c>
      <c r="C198" s="22" t="s">
        <v>164</v>
      </c>
      <c r="D198" s="459">
        <v>80</v>
      </c>
      <c r="E198" s="39"/>
      <c r="F198" s="158" t="str">
        <f t="shared" si="5"/>
        <v/>
      </c>
    </row>
    <row r="199" spans="1:6" s="127" customFormat="1" ht="13.5">
      <c r="A199" s="487">
        <f>A198+1</f>
        <v>4</v>
      </c>
      <c r="B199" s="482" t="s">
        <v>680</v>
      </c>
      <c r="C199" s="22" t="s">
        <v>164</v>
      </c>
      <c r="D199" s="459">
        <v>120</v>
      </c>
      <c r="E199" s="39"/>
      <c r="F199" s="158" t="str">
        <f t="shared" si="5"/>
        <v/>
      </c>
    </row>
    <row r="200" spans="1:6" s="127" customFormat="1" ht="13.5">
      <c r="A200" s="487">
        <f t="shared" ref="A200:A218" si="8">A199+1</f>
        <v>5</v>
      </c>
      <c r="B200" s="482" t="s">
        <v>681</v>
      </c>
      <c r="C200" s="22" t="s">
        <v>164</v>
      </c>
      <c r="D200" s="459">
        <v>30</v>
      </c>
      <c r="E200" s="39"/>
      <c r="F200" s="158" t="str">
        <f t="shared" si="5"/>
        <v/>
      </c>
    </row>
    <row r="201" spans="1:6" s="127" customFormat="1" ht="13.5">
      <c r="A201" s="487">
        <f t="shared" si="8"/>
        <v>6</v>
      </c>
      <c r="B201" s="482" t="s">
        <v>1360</v>
      </c>
      <c r="C201" s="22" t="s">
        <v>164</v>
      </c>
      <c r="D201" s="459">
        <v>80</v>
      </c>
      <c r="E201" s="39"/>
      <c r="F201" s="158" t="str">
        <f t="shared" si="5"/>
        <v/>
      </c>
    </row>
    <row r="202" spans="1:6" s="127" customFormat="1" ht="13.5">
      <c r="A202" s="487">
        <f t="shared" si="8"/>
        <v>7</v>
      </c>
      <c r="B202" s="482" t="s">
        <v>682</v>
      </c>
      <c r="C202" s="22" t="s">
        <v>164</v>
      </c>
      <c r="D202" s="459">
        <v>180</v>
      </c>
      <c r="E202" s="39"/>
      <c r="F202" s="158" t="str">
        <f t="shared" si="5"/>
        <v/>
      </c>
    </row>
    <row r="203" spans="1:6" s="127" customFormat="1" ht="13.5">
      <c r="A203" s="487">
        <f t="shared" si="8"/>
        <v>8</v>
      </c>
      <c r="B203" s="482" t="s">
        <v>684</v>
      </c>
      <c r="C203" s="22" t="s">
        <v>164</v>
      </c>
      <c r="D203" s="459">
        <v>150</v>
      </c>
      <c r="E203" s="39"/>
      <c r="F203" s="158" t="str">
        <f t="shared" si="5"/>
        <v/>
      </c>
    </row>
    <row r="204" spans="1:6" s="127" customFormat="1" ht="13.5">
      <c r="A204" s="487">
        <f t="shared" si="8"/>
        <v>9</v>
      </c>
      <c r="B204" s="482" t="s">
        <v>685</v>
      </c>
      <c r="C204" s="22" t="s">
        <v>164</v>
      </c>
      <c r="D204" s="459">
        <v>150</v>
      </c>
      <c r="E204" s="39"/>
      <c r="F204" s="158" t="str">
        <f t="shared" si="5"/>
        <v/>
      </c>
    </row>
    <row r="205" spans="1:6" s="127" customFormat="1" ht="13.5">
      <c r="A205" s="487">
        <f t="shared" si="8"/>
        <v>10</v>
      </c>
      <c r="B205" s="482" t="s">
        <v>683</v>
      </c>
      <c r="C205" s="22" t="s">
        <v>164</v>
      </c>
      <c r="D205" s="459">
        <v>1650</v>
      </c>
      <c r="E205" s="39"/>
      <c r="F205" s="158" t="str">
        <f t="shared" si="5"/>
        <v/>
      </c>
    </row>
    <row r="206" spans="1:6" s="127" customFormat="1" ht="13.5">
      <c r="A206" s="487">
        <f t="shared" si="8"/>
        <v>11</v>
      </c>
      <c r="B206" s="482" t="s">
        <v>686</v>
      </c>
      <c r="C206" s="22" t="s">
        <v>164</v>
      </c>
      <c r="D206" s="459">
        <v>1800</v>
      </c>
      <c r="E206" s="39"/>
      <c r="F206" s="158" t="str">
        <f t="shared" si="5"/>
        <v/>
      </c>
    </row>
    <row r="207" spans="1:6" s="127" customFormat="1" ht="13.5">
      <c r="A207" s="487">
        <f t="shared" si="8"/>
        <v>12</v>
      </c>
      <c r="B207" s="482" t="s">
        <v>1361</v>
      </c>
      <c r="C207" s="22" t="s">
        <v>164</v>
      </c>
      <c r="D207" s="459">
        <v>100</v>
      </c>
      <c r="E207" s="39"/>
      <c r="F207" s="158" t="str">
        <f t="shared" si="5"/>
        <v/>
      </c>
    </row>
    <row r="208" spans="1:6" s="127" customFormat="1" ht="13.5">
      <c r="A208" s="487">
        <f t="shared" si="8"/>
        <v>13</v>
      </c>
      <c r="B208" s="482" t="s">
        <v>1362</v>
      </c>
      <c r="C208" s="22" t="s">
        <v>164</v>
      </c>
      <c r="D208" s="459">
        <v>40</v>
      </c>
      <c r="E208" s="39"/>
      <c r="F208" s="158" t="str">
        <f t="shared" si="5"/>
        <v/>
      </c>
    </row>
    <row r="209" spans="1:20" s="127" customFormat="1" ht="13.5">
      <c r="A209" s="487">
        <f t="shared" si="8"/>
        <v>14</v>
      </c>
      <c r="B209" s="482" t="s">
        <v>687</v>
      </c>
      <c r="C209" s="22" t="s">
        <v>164</v>
      </c>
      <c r="D209" s="459">
        <v>100</v>
      </c>
      <c r="E209" s="39"/>
      <c r="F209" s="158" t="str">
        <f t="shared" si="5"/>
        <v/>
      </c>
    </row>
    <row r="210" spans="1:20" s="127" customFormat="1" ht="13.5">
      <c r="A210" s="487">
        <f t="shared" si="8"/>
        <v>15</v>
      </c>
      <c r="B210" s="482" t="s">
        <v>688</v>
      </c>
      <c r="C210" s="22" t="s">
        <v>164</v>
      </c>
      <c r="D210" s="459">
        <v>80</v>
      </c>
      <c r="E210" s="39"/>
      <c r="F210" s="158" t="str">
        <f t="shared" si="5"/>
        <v/>
      </c>
    </row>
    <row r="211" spans="1:20" s="127" customFormat="1" ht="13.5">
      <c r="A211" s="487">
        <f t="shared" si="8"/>
        <v>16</v>
      </c>
      <c r="B211" s="482" t="s">
        <v>689</v>
      </c>
      <c r="C211" s="22" t="s">
        <v>164</v>
      </c>
      <c r="D211" s="459">
        <v>30</v>
      </c>
      <c r="E211" s="39"/>
      <c r="F211" s="158" t="str">
        <f t="shared" si="5"/>
        <v/>
      </c>
    </row>
    <row r="212" spans="1:20" s="127" customFormat="1" ht="13.5">
      <c r="A212" s="487">
        <f t="shared" si="8"/>
        <v>17</v>
      </c>
      <c r="B212" s="482" t="s">
        <v>690</v>
      </c>
      <c r="C212" s="22" t="s">
        <v>164</v>
      </c>
      <c r="D212" s="459">
        <v>70</v>
      </c>
      <c r="E212" s="39"/>
      <c r="F212" s="158" t="str">
        <f t="shared" si="5"/>
        <v/>
      </c>
    </row>
    <row r="213" spans="1:20" s="127" customFormat="1" ht="13.5">
      <c r="A213" s="487">
        <f t="shared" si="8"/>
        <v>18</v>
      </c>
      <c r="B213" s="482" t="s">
        <v>691</v>
      </c>
      <c r="C213" s="22" t="s">
        <v>164</v>
      </c>
      <c r="D213" s="459">
        <v>450</v>
      </c>
      <c r="E213" s="39"/>
      <c r="F213" s="158" t="str">
        <f t="shared" si="5"/>
        <v/>
      </c>
    </row>
    <row r="214" spans="1:20" s="127" customFormat="1" ht="13.5">
      <c r="A214" s="487">
        <f t="shared" si="8"/>
        <v>19</v>
      </c>
      <c r="B214" s="482" t="s">
        <v>692</v>
      </c>
      <c r="C214" s="22" t="s">
        <v>164</v>
      </c>
      <c r="D214" s="459">
        <v>150</v>
      </c>
      <c r="E214" s="39"/>
      <c r="F214" s="158" t="str">
        <f t="shared" si="5"/>
        <v/>
      </c>
    </row>
    <row r="215" spans="1:20" s="127" customFormat="1" ht="13.5">
      <c r="A215" s="487">
        <f t="shared" si="8"/>
        <v>20</v>
      </c>
      <c r="B215" s="482" t="s">
        <v>693</v>
      </c>
      <c r="C215" s="22" t="s">
        <v>164</v>
      </c>
      <c r="D215" s="459">
        <v>200</v>
      </c>
      <c r="E215" s="39"/>
      <c r="F215" s="158" t="str">
        <f t="shared" si="5"/>
        <v/>
      </c>
    </row>
    <row r="216" spans="1:20" s="127" customFormat="1" ht="13.5">
      <c r="A216" s="487">
        <f t="shared" si="8"/>
        <v>21</v>
      </c>
      <c r="B216" s="482" t="s">
        <v>694</v>
      </c>
      <c r="C216" s="22" t="s">
        <v>164</v>
      </c>
      <c r="D216" s="459">
        <v>280</v>
      </c>
      <c r="E216" s="39"/>
      <c r="F216" s="158" t="str">
        <f t="shared" si="5"/>
        <v/>
      </c>
    </row>
    <row r="217" spans="1:20" s="127" customFormat="1" ht="13.5">
      <c r="A217" s="487">
        <f t="shared" si="8"/>
        <v>22</v>
      </c>
      <c r="B217" s="482" t="s">
        <v>695</v>
      </c>
      <c r="C217" s="22" t="s">
        <v>164</v>
      </c>
      <c r="D217" s="459">
        <v>120</v>
      </c>
      <c r="E217" s="39"/>
      <c r="F217" s="158" t="str">
        <f t="shared" si="5"/>
        <v/>
      </c>
    </row>
    <row r="218" spans="1:20" s="127" customFormat="1">
      <c r="A218" s="487">
        <f t="shared" si="8"/>
        <v>23</v>
      </c>
      <c r="B218" s="482" t="s">
        <v>1363</v>
      </c>
      <c r="C218" s="206" t="s">
        <v>35</v>
      </c>
      <c r="D218" s="459">
        <v>4</v>
      </c>
      <c r="E218" s="39"/>
      <c r="F218" s="158" t="str">
        <f t="shared" si="5"/>
        <v/>
      </c>
    </row>
    <row r="219" spans="1:20" s="127" customFormat="1">
      <c r="A219" s="161"/>
      <c r="B219" s="458"/>
      <c r="C219" s="206"/>
      <c r="D219" s="459"/>
      <c r="E219" s="39"/>
      <c r="F219" s="158" t="str">
        <f t="shared" si="5"/>
        <v/>
      </c>
    </row>
    <row r="220" spans="1:20" s="127" customFormat="1" ht="120">
      <c r="A220" s="161">
        <v>37</v>
      </c>
      <c r="B220" s="482" t="s">
        <v>696</v>
      </c>
      <c r="C220" s="206" t="s">
        <v>90</v>
      </c>
      <c r="D220" s="459">
        <v>1</v>
      </c>
      <c r="E220" s="39"/>
      <c r="F220" s="158" t="str">
        <f t="shared" si="5"/>
        <v/>
      </c>
    </row>
    <row r="221" spans="1:20">
      <c r="A221" s="65"/>
    </row>
    <row r="222" spans="1:20" s="128" customFormat="1">
      <c r="A222" s="488" t="str">
        <f>A24</f>
        <v>1.0</v>
      </c>
      <c r="B222" s="170" t="str">
        <f>B24&amp;" UKUPNO:"</f>
        <v>ELEKTROENERGETSKE INSTALACIJE UKUPNO:</v>
      </c>
      <c r="C222" s="455"/>
      <c r="D222" s="456"/>
      <c r="E222" s="23"/>
      <c r="F222" s="172">
        <f>SUM(F25:F221)</f>
        <v>0</v>
      </c>
      <c r="G222" s="154"/>
      <c r="H222" s="127"/>
      <c r="I222" s="127"/>
      <c r="J222" s="127"/>
      <c r="K222" s="127"/>
      <c r="L222" s="127"/>
      <c r="M222" s="127"/>
      <c r="N222" s="127"/>
      <c r="O222" s="127"/>
      <c r="P222" s="127"/>
      <c r="Q222" s="127"/>
      <c r="R222" s="127"/>
      <c r="S222" s="127"/>
      <c r="T222" s="127"/>
    </row>
    <row r="223" spans="1:20" s="128" customFormat="1">
      <c r="A223" s="301"/>
      <c r="B223" s="448"/>
      <c r="C223" s="442"/>
      <c r="D223" s="443"/>
      <c r="E223" s="16"/>
      <c r="F223" s="443"/>
      <c r="G223" s="154"/>
      <c r="H223" s="127"/>
      <c r="I223" s="127"/>
      <c r="J223" s="127"/>
      <c r="K223" s="127"/>
      <c r="L223" s="127"/>
      <c r="M223" s="127"/>
      <c r="N223" s="127"/>
      <c r="O223" s="127"/>
      <c r="P223" s="127"/>
      <c r="Q223" s="127"/>
      <c r="R223" s="127"/>
      <c r="S223" s="127"/>
      <c r="T223" s="127"/>
    </row>
    <row r="224" spans="1:20" s="128" customFormat="1">
      <c r="A224" s="147" t="s">
        <v>252</v>
      </c>
      <c r="B224" s="148" t="s">
        <v>1699</v>
      </c>
      <c r="C224" s="149"/>
      <c r="D224" s="150"/>
      <c r="E224" s="26"/>
      <c r="F224" s="489"/>
      <c r="G224" s="154"/>
      <c r="H224" s="127"/>
      <c r="I224" s="127"/>
      <c r="J224" s="127"/>
      <c r="K224" s="127"/>
      <c r="L224" s="127"/>
      <c r="M224" s="127"/>
      <c r="N224" s="127"/>
      <c r="O224" s="127"/>
      <c r="P224" s="127"/>
      <c r="Q224" s="127"/>
      <c r="R224" s="127"/>
      <c r="S224" s="127"/>
      <c r="T224" s="127"/>
    </row>
    <row r="225" spans="1:20" s="128" customFormat="1">
      <c r="A225" s="151"/>
      <c r="B225" s="140"/>
      <c r="C225" s="124"/>
      <c r="D225" s="125"/>
      <c r="E225" s="21"/>
      <c r="F225" s="490"/>
      <c r="G225" s="154"/>
      <c r="H225" s="127"/>
      <c r="I225" s="127"/>
      <c r="J225" s="127"/>
      <c r="K225" s="127"/>
      <c r="L225" s="127"/>
      <c r="M225" s="127"/>
      <c r="N225" s="127"/>
      <c r="O225" s="127"/>
      <c r="P225" s="127"/>
      <c r="Q225" s="127"/>
      <c r="R225" s="127"/>
      <c r="S225" s="127"/>
      <c r="T225" s="127"/>
    </row>
    <row r="226" spans="1:20" s="127" customFormat="1" ht="60">
      <c r="A226" s="478"/>
      <c r="B226" s="252" t="s">
        <v>697</v>
      </c>
      <c r="C226" s="206"/>
      <c r="D226" s="228"/>
      <c r="E226" s="39"/>
      <c r="F226" s="158" t="str">
        <f t="shared" ref="F226:F275" si="9">IF(E226="","",ROUND(D226*ROUND(E226,2),2))</f>
        <v/>
      </c>
      <c r="G226" s="459"/>
      <c r="H226" s="12"/>
    </row>
    <row r="227" spans="1:20" s="127" customFormat="1" ht="72">
      <c r="A227" s="478"/>
      <c r="B227" s="491" t="s">
        <v>771</v>
      </c>
      <c r="C227" s="206"/>
      <c r="D227" s="228"/>
      <c r="E227" s="39"/>
      <c r="F227" s="158" t="str">
        <f t="shared" si="9"/>
        <v/>
      </c>
      <c r="G227" s="459"/>
      <c r="H227" s="12"/>
    </row>
    <row r="228" spans="1:20" s="127" customFormat="1">
      <c r="A228" s="475"/>
      <c r="B228" s="252"/>
      <c r="C228" s="206"/>
      <c r="D228" s="228"/>
      <c r="E228" s="39"/>
      <c r="F228" s="158" t="str">
        <f t="shared" si="9"/>
        <v/>
      </c>
      <c r="G228" s="459"/>
      <c r="H228" s="12"/>
      <c r="L228" s="468"/>
    </row>
    <row r="229" spans="1:20" s="127" customFormat="1" ht="240">
      <c r="A229" s="492">
        <v>1</v>
      </c>
      <c r="B229" s="458" t="s">
        <v>1364</v>
      </c>
      <c r="C229" s="206"/>
      <c r="D229" s="459"/>
      <c r="E229" s="39"/>
      <c r="F229" s="158" t="str">
        <f t="shared" si="9"/>
        <v/>
      </c>
      <c r="G229" s="459"/>
      <c r="H229" s="12"/>
    </row>
    <row r="230" spans="1:20" s="127" customFormat="1">
      <c r="A230" s="493">
        <v>1</v>
      </c>
      <c r="B230" s="482" t="s">
        <v>698</v>
      </c>
      <c r="C230" s="206" t="s">
        <v>35</v>
      </c>
      <c r="D230" s="459">
        <v>4</v>
      </c>
      <c r="E230" s="39"/>
      <c r="F230" s="158" t="str">
        <f t="shared" si="9"/>
        <v/>
      </c>
      <c r="G230" s="459"/>
      <c r="H230" s="12"/>
    </row>
    <row r="231" spans="1:20" s="127" customFormat="1">
      <c r="A231" s="493">
        <v>2</v>
      </c>
      <c r="B231" s="482" t="s">
        <v>699</v>
      </c>
      <c r="C231" s="206" t="s">
        <v>35</v>
      </c>
      <c r="D231" s="459">
        <v>4</v>
      </c>
      <c r="E231" s="39"/>
      <c r="F231" s="158" t="str">
        <f t="shared" si="9"/>
        <v/>
      </c>
      <c r="G231" s="459"/>
      <c r="H231" s="12"/>
    </row>
    <row r="232" spans="1:20" s="127" customFormat="1">
      <c r="A232" s="492"/>
      <c r="B232" s="458"/>
      <c r="C232" s="206"/>
      <c r="D232" s="459"/>
      <c r="E232" s="39"/>
      <c r="F232" s="158" t="str">
        <f t="shared" si="9"/>
        <v/>
      </c>
      <c r="G232" s="459"/>
      <c r="H232" s="12"/>
    </row>
    <row r="233" spans="1:20" s="127" customFormat="1" ht="228">
      <c r="A233" s="492">
        <v>2</v>
      </c>
      <c r="B233" s="458" t="s">
        <v>1365</v>
      </c>
      <c r="C233" s="206"/>
      <c r="D233" s="459"/>
      <c r="E233" s="39"/>
      <c r="F233" s="158" t="str">
        <f t="shared" si="9"/>
        <v/>
      </c>
      <c r="G233" s="459"/>
      <c r="H233" s="12"/>
    </row>
    <row r="234" spans="1:20" s="127" customFormat="1">
      <c r="A234" s="494">
        <v>1</v>
      </c>
      <c r="B234" s="482" t="s">
        <v>698</v>
      </c>
      <c r="C234" s="206" t="s">
        <v>35</v>
      </c>
      <c r="D234" s="459">
        <v>3</v>
      </c>
      <c r="E234" s="39"/>
      <c r="F234" s="158" t="str">
        <f t="shared" si="9"/>
        <v/>
      </c>
      <c r="G234" s="459"/>
      <c r="H234" s="12"/>
    </row>
    <row r="235" spans="1:20" s="127" customFormat="1">
      <c r="A235" s="494">
        <v>2</v>
      </c>
      <c r="B235" s="482" t="s">
        <v>699</v>
      </c>
      <c r="C235" s="206" t="s">
        <v>35</v>
      </c>
      <c r="D235" s="459">
        <v>3</v>
      </c>
      <c r="E235" s="39"/>
      <c r="F235" s="158" t="str">
        <f t="shared" si="9"/>
        <v/>
      </c>
      <c r="G235" s="459"/>
      <c r="H235" s="12"/>
    </row>
    <row r="236" spans="1:20" s="127" customFormat="1">
      <c r="A236" s="492"/>
      <c r="B236" s="458"/>
      <c r="C236" s="206"/>
      <c r="D236" s="459"/>
      <c r="E236" s="39"/>
      <c r="F236" s="158" t="str">
        <f t="shared" si="9"/>
        <v/>
      </c>
      <c r="G236" s="459"/>
      <c r="H236" s="12"/>
    </row>
    <row r="237" spans="1:20" s="127" customFormat="1" ht="240">
      <c r="A237" s="492">
        <v>3</v>
      </c>
      <c r="B237" s="458" t="s">
        <v>1366</v>
      </c>
      <c r="C237" s="206"/>
      <c r="D237" s="459"/>
      <c r="E237" s="39"/>
      <c r="F237" s="158" t="str">
        <f t="shared" si="9"/>
        <v/>
      </c>
      <c r="G237" s="459"/>
      <c r="H237" s="12"/>
    </row>
    <row r="238" spans="1:20" s="127" customFormat="1">
      <c r="A238" s="495">
        <v>1</v>
      </c>
      <c r="B238" s="482" t="s">
        <v>698</v>
      </c>
      <c r="C238" s="206" t="s">
        <v>35</v>
      </c>
      <c r="D238" s="459">
        <v>22</v>
      </c>
      <c r="E238" s="39"/>
      <c r="F238" s="158" t="str">
        <f t="shared" si="9"/>
        <v/>
      </c>
      <c r="G238" s="459"/>
      <c r="H238" s="12"/>
    </row>
    <row r="239" spans="1:20" s="127" customFormat="1">
      <c r="A239" s="495">
        <v>2</v>
      </c>
      <c r="B239" s="482" t="s">
        <v>699</v>
      </c>
      <c r="C239" s="206" t="s">
        <v>35</v>
      </c>
      <c r="D239" s="459">
        <v>22</v>
      </c>
      <c r="E239" s="39"/>
      <c r="F239" s="158" t="str">
        <f t="shared" si="9"/>
        <v/>
      </c>
      <c r="G239" s="459"/>
      <c r="H239" s="12"/>
    </row>
    <row r="240" spans="1:20" s="127" customFormat="1">
      <c r="A240" s="492"/>
      <c r="B240" s="458"/>
      <c r="C240" s="206"/>
      <c r="D240" s="459"/>
      <c r="E240" s="39"/>
      <c r="F240" s="158" t="str">
        <f t="shared" si="9"/>
        <v/>
      </c>
      <c r="G240" s="459"/>
      <c r="H240" s="12"/>
    </row>
    <row r="241" spans="1:12" s="127" customFormat="1" ht="216">
      <c r="A241" s="492">
        <v>4</v>
      </c>
      <c r="B241" s="458" t="s">
        <v>1367</v>
      </c>
      <c r="C241" s="206"/>
      <c r="D241" s="459"/>
      <c r="E241" s="39"/>
      <c r="F241" s="158" t="str">
        <f t="shared" si="9"/>
        <v/>
      </c>
      <c r="G241" s="459"/>
      <c r="H241" s="12"/>
    </row>
    <row r="242" spans="1:12" s="127" customFormat="1">
      <c r="A242" s="496">
        <v>1</v>
      </c>
      <c r="B242" s="482" t="s">
        <v>698</v>
      </c>
      <c r="C242" s="206" t="s">
        <v>35</v>
      </c>
      <c r="D242" s="459">
        <v>66</v>
      </c>
      <c r="E242" s="39"/>
      <c r="F242" s="158" t="str">
        <f t="shared" si="9"/>
        <v/>
      </c>
      <c r="G242" s="459"/>
      <c r="H242" s="12"/>
    </row>
    <row r="243" spans="1:12" s="127" customFormat="1">
      <c r="A243" s="496">
        <v>2</v>
      </c>
      <c r="B243" s="482" t="s">
        <v>699</v>
      </c>
      <c r="C243" s="206" t="s">
        <v>35</v>
      </c>
      <c r="D243" s="459">
        <v>66</v>
      </c>
      <c r="E243" s="39"/>
      <c r="F243" s="158" t="str">
        <f t="shared" si="9"/>
        <v/>
      </c>
      <c r="G243" s="459"/>
      <c r="H243" s="12"/>
    </row>
    <row r="244" spans="1:12" s="127" customFormat="1">
      <c r="A244" s="492"/>
      <c r="B244" s="458"/>
      <c r="C244" s="206"/>
      <c r="D244" s="459"/>
      <c r="E244" s="39"/>
      <c r="F244" s="158" t="str">
        <f t="shared" si="9"/>
        <v/>
      </c>
      <c r="G244" s="459"/>
      <c r="H244" s="12"/>
      <c r="L244" s="468"/>
    </row>
    <row r="245" spans="1:12" s="127" customFormat="1" ht="228">
      <c r="A245" s="492">
        <v>5</v>
      </c>
      <c r="B245" s="458" t="s">
        <v>1368</v>
      </c>
      <c r="C245" s="206"/>
      <c r="D245" s="459"/>
      <c r="E245" s="39"/>
      <c r="F245" s="158" t="str">
        <f t="shared" si="9"/>
        <v/>
      </c>
      <c r="G245" s="459"/>
      <c r="H245" s="12"/>
    </row>
    <row r="246" spans="1:12" s="127" customFormat="1">
      <c r="A246" s="497">
        <v>1</v>
      </c>
      <c r="B246" s="482" t="s">
        <v>698</v>
      </c>
      <c r="C246" s="206" t="s">
        <v>35</v>
      </c>
      <c r="D246" s="459">
        <v>1</v>
      </c>
      <c r="E246" s="39"/>
      <c r="F246" s="158" t="str">
        <f t="shared" si="9"/>
        <v/>
      </c>
      <c r="G246" s="459"/>
      <c r="H246" s="12"/>
    </row>
    <row r="247" spans="1:12" s="127" customFormat="1">
      <c r="A247" s="497">
        <v>2</v>
      </c>
      <c r="B247" s="482" t="s">
        <v>699</v>
      </c>
      <c r="C247" s="206" t="s">
        <v>35</v>
      </c>
      <c r="D247" s="459">
        <v>1</v>
      </c>
      <c r="E247" s="39"/>
      <c r="F247" s="158" t="str">
        <f t="shared" si="9"/>
        <v/>
      </c>
      <c r="G247" s="459"/>
      <c r="H247" s="12"/>
    </row>
    <row r="248" spans="1:12" s="127" customFormat="1">
      <c r="A248" s="492"/>
      <c r="B248" s="458"/>
      <c r="C248" s="206"/>
      <c r="D248" s="459"/>
      <c r="E248" s="39"/>
      <c r="F248" s="158" t="str">
        <f t="shared" si="9"/>
        <v/>
      </c>
      <c r="G248" s="459"/>
      <c r="H248" s="12"/>
    </row>
    <row r="249" spans="1:12" s="127" customFormat="1" ht="240">
      <c r="A249" s="492">
        <v>6</v>
      </c>
      <c r="B249" s="458" t="s">
        <v>1369</v>
      </c>
      <c r="C249" s="206"/>
      <c r="D249" s="459"/>
      <c r="E249" s="39"/>
      <c r="F249" s="158" t="str">
        <f t="shared" si="9"/>
        <v/>
      </c>
      <c r="G249" s="459"/>
      <c r="H249" s="12"/>
    </row>
    <row r="250" spans="1:12" s="127" customFormat="1">
      <c r="A250" s="498">
        <v>1</v>
      </c>
      <c r="B250" s="482" t="s">
        <v>698</v>
      </c>
      <c r="C250" s="206" t="s">
        <v>35</v>
      </c>
      <c r="D250" s="459">
        <v>4</v>
      </c>
      <c r="E250" s="39"/>
      <c r="F250" s="158" t="str">
        <f t="shared" si="9"/>
        <v/>
      </c>
      <c r="G250" s="459"/>
      <c r="H250" s="12"/>
    </row>
    <row r="251" spans="1:12" s="127" customFormat="1">
      <c r="A251" s="498">
        <v>2</v>
      </c>
      <c r="B251" s="482" t="s">
        <v>699</v>
      </c>
      <c r="C251" s="206" t="s">
        <v>35</v>
      </c>
      <c r="D251" s="459">
        <v>4</v>
      </c>
      <c r="E251" s="39"/>
      <c r="F251" s="158" t="str">
        <f t="shared" si="9"/>
        <v/>
      </c>
      <c r="G251" s="459"/>
      <c r="H251" s="12"/>
    </row>
    <row r="252" spans="1:12" s="127" customFormat="1">
      <c r="A252" s="492"/>
      <c r="B252" s="458"/>
      <c r="C252" s="206"/>
      <c r="D252" s="459"/>
      <c r="E252" s="39"/>
      <c r="F252" s="158" t="str">
        <f t="shared" si="9"/>
        <v/>
      </c>
      <c r="G252" s="459"/>
      <c r="H252" s="12"/>
    </row>
    <row r="253" spans="1:12" s="127" customFormat="1" ht="204">
      <c r="A253" s="492">
        <v>7</v>
      </c>
      <c r="B253" s="458" t="s">
        <v>1660</v>
      </c>
      <c r="C253" s="206"/>
      <c r="D253" s="459"/>
      <c r="E253" s="39"/>
      <c r="F253" s="158" t="str">
        <f t="shared" si="9"/>
        <v/>
      </c>
      <c r="G253" s="459"/>
      <c r="H253" s="12"/>
    </row>
    <row r="254" spans="1:12" s="127" customFormat="1">
      <c r="A254" s="499">
        <v>1</v>
      </c>
      <c r="B254" s="482" t="s">
        <v>698</v>
      </c>
      <c r="C254" s="206" t="s">
        <v>35</v>
      </c>
      <c r="D254" s="459">
        <v>5</v>
      </c>
      <c r="E254" s="39"/>
      <c r="F254" s="158" t="str">
        <f t="shared" si="9"/>
        <v/>
      </c>
      <c r="G254" s="459"/>
      <c r="H254" s="12"/>
    </row>
    <row r="255" spans="1:12" s="127" customFormat="1">
      <c r="A255" s="499">
        <v>2</v>
      </c>
      <c r="B255" s="482" t="s">
        <v>699</v>
      </c>
      <c r="C255" s="206" t="s">
        <v>35</v>
      </c>
      <c r="D255" s="459">
        <v>5</v>
      </c>
      <c r="E255" s="39"/>
      <c r="F255" s="158" t="str">
        <f t="shared" si="9"/>
        <v/>
      </c>
      <c r="G255" s="459"/>
      <c r="H255" s="12"/>
    </row>
    <row r="256" spans="1:12" s="127" customFormat="1">
      <c r="A256" s="492"/>
      <c r="B256" s="458"/>
      <c r="C256" s="206"/>
      <c r="D256" s="459"/>
      <c r="E256" s="39"/>
      <c r="F256" s="158" t="str">
        <f t="shared" si="9"/>
        <v/>
      </c>
      <c r="G256" s="459"/>
      <c r="H256" s="12"/>
      <c r="L256" s="468"/>
    </row>
    <row r="257" spans="1:8" s="127" customFormat="1" ht="240">
      <c r="A257" s="492">
        <v>8</v>
      </c>
      <c r="B257" s="458" t="s">
        <v>1659</v>
      </c>
      <c r="C257" s="206"/>
      <c r="D257" s="459"/>
      <c r="E257" s="39"/>
      <c r="F257" s="158" t="str">
        <f t="shared" si="9"/>
        <v/>
      </c>
      <c r="G257" s="459"/>
      <c r="H257" s="12"/>
    </row>
    <row r="258" spans="1:8" s="127" customFormat="1">
      <c r="A258" s="500">
        <v>1</v>
      </c>
      <c r="B258" s="482" t="s">
        <v>698</v>
      </c>
      <c r="C258" s="206" t="s">
        <v>35</v>
      </c>
      <c r="D258" s="459">
        <v>3</v>
      </c>
      <c r="E258" s="39"/>
      <c r="F258" s="158" t="str">
        <f t="shared" si="9"/>
        <v/>
      </c>
      <c r="G258" s="459"/>
      <c r="H258" s="12"/>
    </row>
    <row r="259" spans="1:8" s="127" customFormat="1">
      <c r="A259" s="500">
        <v>2</v>
      </c>
      <c r="B259" s="482" t="s">
        <v>699</v>
      </c>
      <c r="C259" s="206" t="s">
        <v>35</v>
      </c>
      <c r="D259" s="459">
        <v>3</v>
      </c>
      <c r="E259" s="39"/>
      <c r="F259" s="158" t="str">
        <f t="shared" si="9"/>
        <v/>
      </c>
      <c r="G259" s="459"/>
      <c r="H259" s="12"/>
    </row>
    <row r="260" spans="1:8" s="127" customFormat="1">
      <c r="A260" s="492"/>
      <c r="B260" s="458"/>
      <c r="C260" s="206"/>
      <c r="D260" s="459"/>
      <c r="E260" s="39"/>
      <c r="F260" s="158" t="str">
        <f t="shared" si="9"/>
        <v/>
      </c>
      <c r="G260" s="459"/>
      <c r="H260" s="12"/>
    </row>
    <row r="261" spans="1:8" s="127" customFormat="1" ht="228">
      <c r="A261" s="492">
        <v>9</v>
      </c>
      <c r="B261" s="458" t="s">
        <v>1661</v>
      </c>
      <c r="C261" s="206"/>
      <c r="D261" s="459"/>
      <c r="E261" s="39"/>
      <c r="F261" s="158" t="str">
        <f t="shared" si="9"/>
        <v/>
      </c>
      <c r="G261" s="459"/>
      <c r="H261" s="12"/>
    </row>
    <row r="262" spans="1:8" s="127" customFormat="1">
      <c r="A262" s="501">
        <v>1</v>
      </c>
      <c r="B262" s="482" t="s">
        <v>698</v>
      </c>
      <c r="C262" s="206" t="s">
        <v>35</v>
      </c>
      <c r="D262" s="459">
        <v>1</v>
      </c>
      <c r="E262" s="39"/>
      <c r="F262" s="158" t="str">
        <f t="shared" si="9"/>
        <v/>
      </c>
      <c r="G262" s="459"/>
      <c r="H262" s="12"/>
    </row>
    <row r="263" spans="1:8" s="127" customFormat="1">
      <c r="A263" s="501">
        <v>2</v>
      </c>
      <c r="B263" s="482" t="s">
        <v>699</v>
      </c>
      <c r="C263" s="206" t="s">
        <v>35</v>
      </c>
      <c r="D263" s="459">
        <v>1</v>
      </c>
      <c r="E263" s="39"/>
      <c r="F263" s="158" t="str">
        <f t="shared" si="9"/>
        <v/>
      </c>
      <c r="G263" s="459"/>
      <c r="H263" s="12"/>
    </row>
    <row r="264" spans="1:8" s="127" customFormat="1">
      <c r="A264" s="492"/>
      <c r="B264" s="458"/>
      <c r="C264" s="206"/>
      <c r="D264" s="459"/>
      <c r="E264" s="39"/>
      <c r="F264" s="158" t="str">
        <f t="shared" si="9"/>
        <v/>
      </c>
      <c r="G264" s="459"/>
      <c r="H264" s="12"/>
    </row>
    <row r="265" spans="1:8" s="127" customFormat="1" ht="216">
      <c r="A265" s="492">
        <v>10</v>
      </c>
      <c r="B265" s="458" t="s">
        <v>1370</v>
      </c>
      <c r="C265" s="206"/>
      <c r="D265" s="459"/>
      <c r="E265" s="39"/>
      <c r="F265" s="158" t="str">
        <f t="shared" si="9"/>
        <v/>
      </c>
      <c r="G265" s="459"/>
      <c r="H265" s="12"/>
    </row>
    <row r="266" spans="1:8" s="127" customFormat="1">
      <c r="A266" s="502">
        <v>1</v>
      </c>
      <c r="B266" s="482" t="s">
        <v>698</v>
      </c>
      <c r="C266" s="206" t="s">
        <v>35</v>
      </c>
      <c r="D266" s="459">
        <v>13</v>
      </c>
      <c r="E266" s="39"/>
      <c r="F266" s="158" t="str">
        <f t="shared" si="9"/>
        <v/>
      </c>
      <c r="G266" s="459"/>
      <c r="H266" s="12"/>
    </row>
    <row r="267" spans="1:8" s="127" customFormat="1">
      <c r="A267" s="502">
        <v>2</v>
      </c>
      <c r="B267" s="482" t="s">
        <v>699</v>
      </c>
      <c r="C267" s="206" t="s">
        <v>35</v>
      </c>
      <c r="D267" s="459">
        <v>13</v>
      </c>
      <c r="E267" s="39"/>
      <c r="F267" s="158" t="str">
        <f t="shared" si="9"/>
        <v/>
      </c>
      <c r="G267" s="459"/>
      <c r="H267" s="12"/>
    </row>
    <row r="268" spans="1:8" s="127" customFormat="1">
      <c r="A268" s="492"/>
      <c r="B268" s="458"/>
      <c r="C268" s="206"/>
      <c r="D268" s="459"/>
      <c r="E268" s="39"/>
      <c r="F268" s="158" t="str">
        <f t="shared" si="9"/>
        <v/>
      </c>
      <c r="G268" s="459"/>
      <c r="H268" s="12"/>
    </row>
    <row r="269" spans="1:8" s="127" customFormat="1" ht="192">
      <c r="A269" s="492">
        <v>11</v>
      </c>
      <c r="B269" s="458" t="s">
        <v>1371</v>
      </c>
      <c r="C269" s="206"/>
      <c r="D269" s="459"/>
      <c r="E269" s="39"/>
      <c r="F269" s="158" t="str">
        <f t="shared" si="9"/>
        <v/>
      </c>
      <c r="G269" s="459"/>
      <c r="H269" s="12"/>
    </row>
    <row r="270" spans="1:8" s="127" customFormat="1">
      <c r="A270" s="503">
        <v>1</v>
      </c>
      <c r="B270" s="482" t="s">
        <v>698</v>
      </c>
      <c r="C270" s="206" t="s">
        <v>35</v>
      </c>
      <c r="D270" s="459">
        <v>4</v>
      </c>
      <c r="E270" s="39"/>
      <c r="F270" s="158" t="str">
        <f t="shared" si="9"/>
        <v/>
      </c>
      <c r="G270" s="459"/>
      <c r="H270" s="12"/>
    </row>
    <row r="271" spans="1:8" s="127" customFormat="1">
      <c r="A271" s="503">
        <v>2</v>
      </c>
      <c r="B271" s="482" t="s">
        <v>699</v>
      </c>
      <c r="C271" s="206" t="s">
        <v>35</v>
      </c>
      <c r="D271" s="459">
        <v>4</v>
      </c>
      <c r="E271" s="39"/>
      <c r="F271" s="158" t="str">
        <f t="shared" si="9"/>
        <v/>
      </c>
      <c r="G271" s="459"/>
      <c r="H271" s="12"/>
    </row>
    <row r="272" spans="1:8" s="127" customFormat="1">
      <c r="A272" s="492"/>
      <c r="B272" s="458"/>
      <c r="C272" s="206"/>
      <c r="D272" s="459"/>
      <c r="E272" s="39"/>
      <c r="F272" s="158" t="str">
        <f t="shared" si="9"/>
        <v/>
      </c>
      <c r="G272" s="459"/>
      <c r="H272" s="12"/>
    </row>
    <row r="273" spans="1:20" s="127" customFormat="1" ht="192">
      <c r="A273" s="492">
        <v>12</v>
      </c>
      <c r="B273" s="458" t="s">
        <v>1372</v>
      </c>
      <c r="C273" s="206"/>
      <c r="D273" s="459"/>
      <c r="E273" s="39"/>
      <c r="F273" s="158" t="str">
        <f t="shared" si="9"/>
        <v/>
      </c>
      <c r="G273" s="459"/>
      <c r="H273" s="12"/>
    </row>
    <row r="274" spans="1:20" s="127" customFormat="1">
      <c r="A274" s="504">
        <v>1</v>
      </c>
      <c r="B274" s="482" t="s">
        <v>698</v>
      </c>
      <c r="C274" s="206" t="s">
        <v>35</v>
      </c>
      <c r="D274" s="459">
        <v>14</v>
      </c>
      <c r="E274" s="39"/>
      <c r="F274" s="158" t="str">
        <f t="shared" si="9"/>
        <v/>
      </c>
      <c r="G274" s="459"/>
      <c r="H274" s="12"/>
    </row>
    <row r="275" spans="1:20" s="127" customFormat="1">
      <c r="A275" s="504">
        <v>2</v>
      </c>
      <c r="B275" s="482" t="s">
        <v>699</v>
      </c>
      <c r="C275" s="206" t="s">
        <v>35</v>
      </c>
      <c r="D275" s="459">
        <v>14</v>
      </c>
      <c r="E275" s="39"/>
      <c r="F275" s="158" t="str">
        <f t="shared" si="9"/>
        <v/>
      </c>
      <c r="G275" s="459"/>
      <c r="H275" s="12"/>
    </row>
    <row r="276" spans="1:20" s="128" customFormat="1">
      <c r="A276" s="151"/>
      <c r="B276" s="140"/>
      <c r="C276" s="124"/>
      <c r="D276" s="125"/>
      <c r="E276" s="20"/>
      <c r="F276" s="125"/>
      <c r="G276" s="154"/>
      <c r="H276" s="127"/>
      <c r="I276" s="127"/>
      <c r="J276" s="127"/>
      <c r="K276" s="127"/>
      <c r="L276" s="127"/>
      <c r="M276" s="127"/>
      <c r="N276" s="127"/>
      <c r="O276" s="127"/>
      <c r="P276" s="127"/>
      <c r="Q276" s="127"/>
      <c r="R276" s="127"/>
      <c r="S276" s="127"/>
      <c r="T276" s="127"/>
    </row>
    <row r="277" spans="1:20" s="128" customFormat="1">
      <c r="A277" s="147" t="str">
        <f>A224</f>
        <v>2.0</v>
      </c>
      <c r="B277" s="180" t="str">
        <f>B224&amp;" UKUPNO:"</f>
        <v>RASVJETNA TIJELA UKUPNO:</v>
      </c>
      <c r="C277" s="171"/>
      <c r="D277" s="150"/>
      <c r="E277" s="24"/>
      <c r="F277" s="172">
        <f>SUM(F225:F276)</f>
        <v>0</v>
      </c>
      <c r="G277" s="154"/>
      <c r="H277" s="127"/>
      <c r="I277" s="127"/>
      <c r="J277" s="127"/>
      <c r="K277" s="127"/>
      <c r="L277" s="127"/>
      <c r="M277" s="127"/>
      <c r="N277" s="127"/>
      <c r="O277" s="127"/>
      <c r="P277" s="127"/>
      <c r="Q277" s="127"/>
      <c r="R277" s="127"/>
      <c r="S277" s="127"/>
      <c r="T277" s="127"/>
    </row>
    <row r="278" spans="1:20" s="128" customFormat="1">
      <c r="A278" s="505"/>
      <c r="B278" s="506"/>
      <c r="C278" s="507"/>
      <c r="D278" s="490"/>
      <c r="E278" s="21"/>
      <c r="F278" s="490"/>
      <c r="G278" s="154"/>
      <c r="H278" s="127"/>
      <c r="I278" s="127"/>
      <c r="J278" s="127"/>
      <c r="K278" s="127"/>
      <c r="L278" s="127"/>
      <c r="M278" s="127"/>
      <c r="N278" s="127"/>
      <c r="O278" s="127"/>
      <c r="P278" s="127"/>
      <c r="Q278" s="127"/>
      <c r="R278" s="127"/>
      <c r="S278" s="127"/>
      <c r="T278" s="127"/>
    </row>
    <row r="279" spans="1:20" s="128" customFormat="1">
      <c r="A279" s="173" t="s">
        <v>253</v>
      </c>
      <c r="B279" s="148" t="s">
        <v>614</v>
      </c>
      <c r="C279" s="149"/>
      <c r="D279" s="150"/>
      <c r="E279" s="25"/>
      <c r="F279" s="150"/>
      <c r="G279" s="154"/>
      <c r="H279" s="127"/>
      <c r="I279" s="127"/>
      <c r="J279" s="127"/>
      <c r="K279" s="127"/>
      <c r="L279" s="127"/>
      <c r="M279" s="127"/>
      <c r="N279" s="127"/>
      <c r="O279" s="127"/>
      <c r="P279" s="127"/>
      <c r="Q279" s="127"/>
      <c r="R279" s="127"/>
      <c r="S279" s="127"/>
      <c r="T279" s="127"/>
    </row>
    <row r="280" spans="1:20" s="128" customFormat="1">
      <c r="A280" s="174"/>
      <c r="B280" s="140"/>
      <c r="C280" s="124"/>
      <c r="D280" s="125"/>
      <c r="E280" s="20"/>
      <c r="F280" s="125"/>
      <c r="G280" s="154"/>
      <c r="H280" s="127"/>
      <c r="I280" s="127"/>
      <c r="J280" s="127"/>
      <c r="K280" s="127"/>
      <c r="L280" s="127"/>
      <c r="M280" s="127"/>
      <c r="N280" s="127"/>
      <c r="O280" s="127"/>
      <c r="P280" s="127"/>
      <c r="Q280" s="127"/>
      <c r="R280" s="127"/>
      <c r="S280" s="127"/>
      <c r="T280" s="127"/>
    </row>
    <row r="281" spans="1:20" s="127" customFormat="1" ht="36">
      <c r="A281" s="508">
        <v>1</v>
      </c>
      <c r="B281" s="458" t="s">
        <v>1373</v>
      </c>
      <c r="C281" s="206"/>
      <c r="D281" s="459"/>
      <c r="E281" s="39"/>
      <c r="F281" s="158"/>
    </row>
    <row r="282" spans="1:20" s="127" customFormat="1" ht="24">
      <c r="A282" s="509"/>
      <c r="B282" s="458" t="s">
        <v>1374</v>
      </c>
      <c r="C282" s="206"/>
      <c r="D282" s="459"/>
      <c r="E282" s="39"/>
      <c r="F282" s="158" t="str">
        <f t="shared" ref="F282:F325" si="10">IF(E282="","",ROUND(D282*ROUND(E282,2),2))</f>
        <v/>
      </c>
    </row>
    <row r="283" spans="1:20" s="127" customFormat="1">
      <c r="A283" s="509"/>
      <c r="B283" s="458" t="s">
        <v>1375</v>
      </c>
      <c r="C283" s="206"/>
      <c r="D283" s="459"/>
      <c r="E283" s="39"/>
      <c r="F283" s="158" t="str">
        <f t="shared" si="10"/>
        <v/>
      </c>
    </row>
    <row r="284" spans="1:20" s="127" customFormat="1">
      <c r="A284" s="509"/>
      <c r="B284" s="458" t="s">
        <v>1376</v>
      </c>
      <c r="C284" s="206"/>
      <c r="D284" s="459"/>
      <c r="E284" s="39"/>
      <c r="F284" s="158" t="str">
        <f t="shared" si="10"/>
        <v/>
      </c>
    </row>
    <row r="285" spans="1:20" s="127" customFormat="1">
      <c r="A285" s="509"/>
      <c r="B285" s="458" t="s">
        <v>1377</v>
      </c>
      <c r="C285" s="206"/>
      <c r="D285" s="459"/>
      <c r="E285" s="39"/>
      <c r="F285" s="158" t="str">
        <f t="shared" si="10"/>
        <v/>
      </c>
    </row>
    <row r="286" spans="1:20" s="127" customFormat="1" ht="24">
      <c r="A286" s="509"/>
      <c r="B286" s="458" t="s">
        <v>700</v>
      </c>
      <c r="C286" s="206"/>
      <c r="D286" s="459"/>
      <c r="E286" s="39"/>
      <c r="F286" s="158" t="str">
        <f t="shared" si="10"/>
        <v/>
      </c>
    </row>
    <row r="287" spans="1:20" s="127" customFormat="1" ht="24">
      <c r="A287" s="509"/>
      <c r="B287" s="458" t="s">
        <v>701</v>
      </c>
      <c r="C287" s="206"/>
      <c r="D287" s="459"/>
      <c r="E287" s="39"/>
      <c r="F287" s="158" t="str">
        <f t="shared" si="10"/>
        <v/>
      </c>
    </row>
    <row r="288" spans="1:20" s="127" customFormat="1">
      <c r="A288" s="509"/>
      <c r="B288" s="458" t="s">
        <v>1378</v>
      </c>
      <c r="C288" s="206"/>
      <c r="D288" s="459"/>
      <c r="E288" s="39"/>
      <c r="F288" s="158" t="str">
        <f t="shared" si="10"/>
        <v/>
      </c>
    </row>
    <row r="289" spans="1:6" s="127" customFormat="1">
      <c r="A289" s="509"/>
      <c r="B289" s="458" t="s">
        <v>702</v>
      </c>
      <c r="C289" s="206"/>
      <c r="D289" s="459"/>
      <c r="E289" s="39"/>
      <c r="F289" s="158" t="str">
        <f t="shared" si="10"/>
        <v/>
      </c>
    </row>
    <row r="290" spans="1:6" s="127" customFormat="1">
      <c r="A290" s="509"/>
      <c r="B290" s="458" t="s">
        <v>1379</v>
      </c>
      <c r="C290" s="206"/>
      <c r="D290" s="459"/>
      <c r="E290" s="39"/>
      <c r="F290" s="158" t="str">
        <f t="shared" si="10"/>
        <v/>
      </c>
    </row>
    <row r="291" spans="1:6" s="127" customFormat="1">
      <c r="A291" s="509"/>
      <c r="B291" s="458" t="s">
        <v>1380</v>
      </c>
      <c r="C291" s="206"/>
      <c r="D291" s="459"/>
      <c r="E291" s="39"/>
      <c r="F291" s="158" t="str">
        <f t="shared" si="10"/>
        <v/>
      </c>
    </row>
    <row r="292" spans="1:6" s="127" customFormat="1">
      <c r="A292" s="509"/>
      <c r="B292" s="458" t="s">
        <v>703</v>
      </c>
      <c r="C292" s="206"/>
      <c r="D292" s="459"/>
      <c r="E292" s="39"/>
      <c r="F292" s="158" t="str">
        <f t="shared" si="10"/>
        <v/>
      </c>
    </row>
    <row r="293" spans="1:6" s="127" customFormat="1">
      <c r="A293" s="509"/>
      <c r="B293" s="458" t="s">
        <v>704</v>
      </c>
      <c r="C293" s="206"/>
      <c r="D293" s="459"/>
      <c r="E293" s="39"/>
      <c r="F293" s="158" t="str">
        <f t="shared" si="10"/>
        <v/>
      </c>
    </row>
    <row r="294" spans="1:6" s="127" customFormat="1">
      <c r="A294" s="509"/>
      <c r="B294" s="458" t="s">
        <v>705</v>
      </c>
      <c r="C294" s="206"/>
      <c r="D294" s="459"/>
      <c r="E294" s="39"/>
      <c r="F294" s="158" t="str">
        <f t="shared" si="10"/>
        <v/>
      </c>
    </row>
    <row r="295" spans="1:6" s="127" customFormat="1">
      <c r="A295" s="510"/>
      <c r="B295" s="511" t="s">
        <v>1662</v>
      </c>
      <c r="C295" s="206" t="s">
        <v>90</v>
      </c>
      <c r="D295" s="459">
        <v>1</v>
      </c>
      <c r="E295" s="39"/>
      <c r="F295" s="158" t="str">
        <f t="shared" si="10"/>
        <v/>
      </c>
    </row>
    <row r="296" spans="1:6" s="127" customFormat="1">
      <c r="A296" s="509"/>
      <c r="B296" s="512"/>
      <c r="C296" s="206"/>
      <c r="D296" s="459"/>
      <c r="E296" s="39"/>
      <c r="F296" s="158" t="str">
        <f t="shared" si="10"/>
        <v/>
      </c>
    </row>
    <row r="297" spans="1:6" s="127" customFormat="1" ht="36">
      <c r="A297" s="508">
        <v>2</v>
      </c>
      <c r="B297" s="458" t="s">
        <v>1381</v>
      </c>
      <c r="C297" s="206"/>
      <c r="D297" s="459"/>
      <c r="E297" s="39"/>
      <c r="F297" s="158" t="str">
        <f t="shared" si="10"/>
        <v/>
      </c>
    </row>
    <row r="298" spans="1:6" s="127" customFormat="1" ht="24">
      <c r="A298" s="509"/>
      <c r="B298" s="458" t="s">
        <v>1374</v>
      </c>
      <c r="C298" s="206"/>
      <c r="D298" s="459"/>
      <c r="E298" s="39"/>
      <c r="F298" s="158" t="str">
        <f t="shared" si="10"/>
        <v/>
      </c>
    </row>
    <row r="299" spans="1:6" s="127" customFormat="1">
      <c r="A299" s="509"/>
      <c r="B299" s="458" t="s">
        <v>706</v>
      </c>
      <c r="C299" s="206"/>
      <c r="D299" s="459"/>
      <c r="E299" s="39"/>
      <c r="F299" s="158" t="str">
        <f t="shared" si="10"/>
        <v/>
      </c>
    </row>
    <row r="300" spans="1:6" s="127" customFormat="1">
      <c r="A300" s="509"/>
      <c r="B300" s="458" t="s">
        <v>707</v>
      </c>
      <c r="C300" s="206"/>
      <c r="D300" s="459"/>
      <c r="E300" s="39"/>
      <c r="F300" s="158" t="str">
        <f t="shared" si="10"/>
        <v/>
      </c>
    </row>
    <row r="301" spans="1:6" s="127" customFormat="1">
      <c r="A301" s="509"/>
      <c r="B301" s="458" t="s">
        <v>708</v>
      </c>
      <c r="C301" s="206"/>
      <c r="D301" s="459"/>
      <c r="E301" s="39"/>
      <c r="F301" s="158" t="str">
        <f t="shared" si="10"/>
        <v/>
      </c>
    </row>
    <row r="302" spans="1:6" s="127" customFormat="1" ht="24">
      <c r="A302" s="509"/>
      <c r="B302" s="458" t="s">
        <v>700</v>
      </c>
      <c r="C302" s="206"/>
      <c r="D302" s="459"/>
      <c r="E302" s="39"/>
      <c r="F302" s="158" t="str">
        <f t="shared" si="10"/>
        <v/>
      </c>
    </row>
    <row r="303" spans="1:6" s="127" customFormat="1" ht="24">
      <c r="A303" s="509"/>
      <c r="B303" s="458" t="s">
        <v>1384</v>
      </c>
      <c r="C303" s="206"/>
      <c r="D303" s="459"/>
      <c r="E303" s="39"/>
      <c r="F303" s="158" t="str">
        <f t="shared" si="10"/>
        <v/>
      </c>
    </row>
    <row r="304" spans="1:6" s="127" customFormat="1">
      <c r="A304" s="509"/>
      <c r="B304" s="458" t="s">
        <v>709</v>
      </c>
      <c r="C304" s="206"/>
      <c r="D304" s="459"/>
      <c r="E304" s="39"/>
      <c r="F304" s="158" t="str">
        <f t="shared" si="10"/>
        <v/>
      </c>
    </row>
    <row r="305" spans="1:6" s="127" customFormat="1">
      <c r="A305" s="509"/>
      <c r="B305" s="458" t="s">
        <v>702</v>
      </c>
      <c r="C305" s="206"/>
      <c r="D305" s="459"/>
      <c r="E305" s="39"/>
      <c r="F305" s="158" t="str">
        <f t="shared" si="10"/>
        <v/>
      </c>
    </row>
    <row r="306" spans="1:6" s="127" customFormat="1">
      <c r="A306" s="509"/>
      <c r="B306" s="458" t="s">
        <v>1382</v>
      </c>
      <c r="C306" s="206"/>
      <c r="D306" s="459"/>
      <c r="E306" s="39"/>
      <c r="F306" s="158" t="str">
        <f t="shared" si="10"/>
        <v/>
      </c>
    </row>
    <row r="307" spans="1:6" s="127" customFormat="1">
      <c r="A307" s="509"/>
      <c r="B307" s="458" t="s">
        <v>710</v>
      </c>
      <c r="C307" s="206"/>
      <c r="D307" s="459"/>
      <c r="E307" s="39"/>
      <c r="F307" s="158" t="str">
        <f t="shared" si="10"/>
        <v/>
      </c>
    </row>
    <row r="308" spans="1:6" s="127" customFormat="1">
      <c r="A308" s="509"/>
      <c r="B308" s="458" t="s">
        <v>703</v>
      </c>
      <c r="C308" s="206"/>
      <c r="D308" s="459"/>
      <c r="E308" s="39"/>
      <c r="F308" s="158" t="str">
        <f t="shared" si="10"/>
        <v/>
      </c>
    </row>
    <row r="309" spans="1:6" s="127" customFormat="1">
      <c r="A309" s="509"/>
      <c r="B309" s="458" t="s">
        <v>704</v>
      </c>
      <c r="C309" s="206"/>
      <c r="D309" s="459"/>
      <c r="E309" s="39"/>
      <c r="F309" s="158" t="str">
        <f t="shared" si="10"/>
        <v/>
      </c>
    </row>
    <row r="310" spans="1:6" s="127" customFormat="1">
      <c r="A310" s="509"/>
      <c r="B310" s="458" t="s">
        <v>705</v>
      </c>
      <c r="C310" s="206"/>
      <c r="D310" s="459"/>
      <c r="E310" s="39"/>
      <c r="F310" s="158" t="str">
        <f t="shared" si="10"/>
        <v/>
      </c>
    </row>
    <row r="311" spans="1:6" s="127" customFormat="1">
      <c r="A311" s="510"/>
      <c r="B311" s="511" t="s">
        <v>1663</v>
      </c>
      <c r="C311" s="206" t="s">
        <v>90</v>
      </c>
      <c r="D311" s="459">
        <v>1</v>
      </c>
      <c r="E311" s="39"/>
      <c r="F311" s="158" t="str">
        <f t="shared" si="10"/>
        <v/>
      </c>
    </row>
    <row r="312" spans="1:6" s="127" customFormat="1">
      <c r="A312" s="508"/>
      <c r="B312" s="458"/>
      <c r="C312" s="206"/>
      <c r="D312" s="459"/>
      <c r="E312" s="39"/>
      <c r="F312" s="158" t="str">
        <f t="shared" si="10"/>
        <v/>
      </c>
    </row>
    <row r="313" spans="1:6" s="127" customFormat="1" ht="84">
      <c r="A313" s="508">
        <v>3</v>
      </c>
      <c r="B313" s="458" t="s">
        <v>1664</v>
      </c>
      <c r="C313" s="206" t="s">
        <v>90</v>
      </c>
      <c r="D313" s="459">
        <v>4</v>
      </c>
      <c r="E313" s="39"/>
      <c r="F313" s="158" t="str">
        <f t="shared" si="10"/>
        <v/>
      </c>
    </row>
    <row r="314" spans="1:6" s="127" customFormat="1">
      <c r="A314" s="508"/>
      <c r="B314" s="458"/>
      <c r="C314" s="206"/>
      <c r="D314" s="459"/>
      <c r="E314" s="39"/>
      <c r="F314" s="158" t="str">
        <f t="shared" si="10"/>
        <v/>
      </c>
    </row>
    <row r="315" spans="1:6" s="127" customFormat="1" ht="36">
      <c r="A315" s="508">
        <v>4</v>
      </c>
      <c r="B315" s="458" t="s">
        <v>672</v>
      </c>
      <c r="C315" s="206"/>
      <c r="D315" s="459"/>
      <c r="E315" s="39"/>
      <c r="F315" s="158" t="str">
        <f t="shared" si="10"/>
        <v/>
      </c>
    </row>
    <row r="316" spans="1:6" s="127" customFormat="1" ht="13.5">
      <c r="A316" s="513">
        <v>1</v>
      </c>
      <c r="B316" s="482" t="s">
        <v>675</v>
      </c>
      <c r="C316" s="22" t="s">
        <v>164</v>
      </c>
      <c r="D316" s="459">
        <v>400</v>
      </c>
      <c r="E316" s="39"/>
      <c r="F316" s="158" t="str">
        <f t="shared" si="10"/>
        <v/>
      </c>
    </row>
    <row r="317" spans="1:6" s="127" customFormat="1" ht="13.5">
      <c r="A317" s="513">
        <v>2</v>
      </c>
      <c r="B317" s="482" t="s">
        <v>677</v>
      </c>
      <c r="C317" s="22" t="s">
        <v>164</v>
      </c>
      <c r="D317" s="459">
        <v>800</v>
      </c>
      <c r="E317" s="39"/>
      <c r="F317" s="158" t="str">
        <f t="shared" si="10"/>
        <v/>
      </c>
    </row>
    <row r="318" spans="1:6" s="127" customFormat="1">
      <c r="A318" s="508"/>
      <c r="B318" s="458"/>
      <c r="C318" s="206"/>
      <c r="D318" s="459"/>
      <c r="E318" s="39"/>
      <c r="F318" s="158" t="str">
        <f t="shared" si="10"/>
        <v/>
      </c>
    </row>
    <row r="319" spans="1:6" s="127" customFormat="1" ht="36">
      <c r="A319" s="508">
        <v>5</v>
      </c>
      <c r="B319" s="458" t="s">
        <v>711</v>
      </c>
      <c r="C319" s="206"/>
      <c r="D319" s="459"/>
      <c r="E319" s="39"/>
      <c r="F319" s="158" t="str">
        <f t="shared" si="10"/>
        <v/>
      </c>
    </row>
    <row r="320" spans="1:6" s="127" customFormat="1" ht="13.5">
      <c r="A320" s="514">
        <v>1</v>
      </c>
      <c r="B320" s="482" t="s">
        <v>712</v>
      </c>
      <c r="C320" s="22" t="s">
        <v>164</v>
      </c>
      <c r="D320" s="459">
        <v>1650</v>
      </c>
      <c r="E320" s="39"/>
      <c r="F320" s="158" t="str">
        <f t="shared" si="10"/>
        <v/>
      </c>
    </row>
    <row r="321" spans="1:8" s="127" customFormat="1" ht="13.5">
      <c r="A321" s="514">
        <v>2</v>
      </c>
      <c r="B321" s="482" t="s">
        <v>1383</v>
      </c>
      <c r="C321" s="22" t="s">
        <v>164</v>
      </c>
      <c r="D321" s="459">
        <v>150</v>
      </c>
      <c r="E321" s="39"/>
      <c r="F321" s="158" t="str">
        <f t="shared" si="10"/>
        <v/>
      </c>
    </row>
    <row r="322" spans="1:8" s="127" customFormat="1">
      <c r="A322" s="508"/>
      <c r="B322" s="458"/>
      <c r="C322" s="206"/>
      <c r="D322" s="459"/>
      <c r="E322" s="39"/>
      <c r="F322" s="158" t="str">
        <f t="shared" si="10"/>
        <v/>
      </c>
    </row>
    <row r="323" spans="1:8" s="127" customFormat="1" ht="96">
      <c r="A323" s="508">
        <v>6</v>
      </c>
      <c r="B323" s="482" t="s">
        <v>713</v>
      </c>
      <c r="C323" s="206" t="s">
        <v>90</v>
      </c>
      <c r="D323" s="459">
        <v>1</v>
      </c>
      <c r="E323" s="39"/>
      <c r="F323" s="158" t="str">
        <f t="shared" si="10"/>
        <v/>
      </c>
    </row>
    <row r="324" spans="1:8" s="127" customFormat="1">
      <c r="A324" s="508"/>
      <c r="B324" s="482"/>
      <c r="C324" s="206"/>
      <c r="D324" s="459"/>
      <c r="E324" s="39"/>
      <c r="F324" s="158"/>
    </row>
    <row r="325" spans="1:8" s="127" customFormat="1" ht="24">
      <c r="A325" s="508">
        <f>A323+1</f>
        <v>7</v>
      </c>
      <c r="B325" s="482" t="s">
        <v>1752</v>
      </c>
      <c r="C325" s="206" t="s">
        <v>35</v>
      </c>
      <c r="D325" s="459">
        <v>2</v>
      </c>
      <c r="E325" s="39"/>
      <c r="F325" s="158" t="str">
        <f t="shared" si="10"/>
        <v/>
      </c>
    </row>
    <row r="326" spans="1:8">
      <c r="A326" s="174"/>
      <c r="B326" s="140"/>
      <c r="C326" s="124"/>
      <c r="D326" s="125"/>
      <c r="E326" s="20"/>
      <c r="F326" s="17"/>
    </row>
    <row r="327" spans="1:8">
      <c r="A327" s="173" t="str">
        <f>A279</f>
        <v>3.0</v>
      </c>
      <c r="B327" s="180" t="str">
        <f>B279&amp;" UKUPNO:"</f>
        <v>INSTALACIJE KOMUNIKACIJE UKUPNO:</v>
      </c>
      <c r="C327" s="171"/>
      <c r="D327" s="150"/>
      <c r="E327" s="25"/>
      <c r="F327" s="172">
        <f>SUM(F280:F326)</f>
        <v>0</v>
      </c>
    </row>
    <row r="329" spans="1:8">
      <c r="A329" s="515" t="s">
        <v>254</v>
      </c>
      <c r="B329" s="454" t="s">
        <v>615</v>
      </c>
      <c r="C329" s="455"/>
      <c r="D329" s="456"/>
      <c r="E329" s="23"/>
      <c r="F329" s="456"/>
    </row>
    <row r="330" spans="1:8">
      <c r="A330" s="516"/>
    </row>
    <row r="331" spans="1:8" s="127" customFormat="1" ht="24">
      <c r="A331" s="214">
        <v>1</v>
      </c>
      <c r="B331" s="482" t="s">
        <v>714</v>
      </c>
      <c r="C331" s="206" t="s">
        <v>35</v>
      </c>
      <c r="D331" s="459">
        <v>7</v>
      </c>
      <c r="E331" s="39"/>
      <c r="F331" s="158" t="str">
        <f t="shared" ref="F331:F340" si="11">IF(E331="","",ROUND(D331*ROUND(E331,2),2))</f>
        <v/>
      </c>
      <c r="G331" s="459"/>
      <c r="H331" s="12"/>
    </row>
    <row r="332" spans="1:8" s="127" customFormat="1">
      <c r="A332" s="214"/>
      <c r="B332" s="458"/>
      <c r="C332" s="206"/>
      <c r="D332" s="459"/>
      <c r="E332" s="39"/>
      <c r="F332" s="158" t="str">
        <f t="shared" si="11"/>
        <v/>
      </c>
      <c r="G332" s="459"/>
      <c r="H332" s="12"/>
    </row>
    <row r="333" spans="1:8" s="127" customFormat="1" ht="36">
      <c r="A333" s="214">
        <v>2</v>
      </c>
      <c r="B333" s="458" t="s">
        <v>672</v>
      </c>
      <c r="C333" s="206"/>
      <c r="D333" s="459"/>
      <c r="E333" s="39"/>
      <c r="F333" s="158" t="str">
        <f t="shared" si="11"/>
        <v/>
      </c>
      <c r="G333" s="459"/>
      <c r="H333" s="12"/>
    </row>
    <row r="334" spans="1:8" s="127" customFormat="1" ht="13.5">
      <c r="A334" s="517">
        <v>1</v>
      </c>
      <c r="B334" s="482" t="s">
        <v>715</v>
      </c>
      <c r="C334" s="22" t="s">
        <v>164</v>
      </c>
      <c r="D334" s="459">
        <v>50</v>
      </c>
      <c r="E334" s="39"/>
      <c r="F334" s="158" t="str">
        <f t="shared" si="11"/>
        <v/>
      </c>
      <c r="G334" s="459"/>
      <c r="H334" s="12"/>
    </row>
    <row r="335" spans="1:8" s="127" customFormat="1" ht="13.5">
      <c r="A335" s="517">
        <v>2</v>
      </c>
      <c r="B335" s="482" t="s">
        <v>716</v>
      </c>
      <c r="C335" s="22" t="s">
        <v>164</v>
      </c>
      <c r="D335" s="459">
        <v>150</v>
      </c>
      <c r="E335" s="39"/>
      <c r="F335" s="158" t="str">
        <f t="shared" si="11"/>
        <v/>
      </c>
      <c r="G335" s="459"/>
      <c r="H335" s="12"/>
    </row>
    <row r="336" spans="1:8" s="127" customFormat="1">
      <c r="A336" s="214"/>
      <c r="B336" s="458"/>
      <c r="C336" s="206"/>
      <c r="D336" s="459"/>
      <c r="E336" s="39"/>
      <c r="F336" s="158" t="str">
        <f t="shared" si="11"/>
        <v/>
      </c>
      <c r="G336" s="459"/>
      <c r="H336" s="12"/>
    </row>
    <row r="337" spans="1:8" s="127" customFormat="1" ht="36">
      <c r="A337" s="214">
        <v>3</v>
      </c>
      <c r="B337" s="458" t="s">
        <v>678</v>
      </c>
      <c r="C337" s="206"/>
      <c r="D337" s="459"/>
      <c r="E337" s="39"/>
      <c r="F337" s="158" t="str">
        <f t="shared" si="11"/>
        <v/>
      </c>
      <c r="G337" s="459"/>
      <c r="H337" s="12"/>
    </row>
    <row r="338" spans="1:8" s="127" customFormat="1" ht="13.5">
      <c r="A338" s="214"/>
      <c r="B338" s="482" t="s">
        <v>717</v>
      </c>
      <c r="C338" s="22" t="s">
        <v>164</v>
      </c>
      <c r="D338" s="459">
        <v>220</v>
      </c>
      <c r="E338" s="39"/>
      <c r="F338" s="158" t="str">
        <f t="shared" si="11"/>
        <v/>
      </c>
      <c r="G338" s="459"/>
      <c r="H338" s="12"/>
    </row>
    <row r="339" spans="1:8" s="127" customFormat="1">
      <c r="A339" s="214"/>
      <c r="B339" s="458"/>
      <c r="C339" s="206"/>
      <c r="D339" s="459"/>
      <c r="E339" s="39"/>
      <c r="F339" s="158" t="str">
        <f t="shared" si="11"/>
        <v/>
      </c>
      <c r="G339" s="459"/>
      <c r="H339" s="12"/>
    </row>
    <row r="340" spans="1:8" s="127" customFormat="1" ht="60">
      <c r="A340" s="214">
        <v>4</v>
      </c>
      <c r="B340" s="482" t="s">
        <v>718</v>
      </c>
      <c r="C340" s="206" t="s">
        <v>90</v>
      </c>
      <c r="D340" s="459">
        <v>1</v>
      </c>
      <c r="E340" s="39"/>
      <c r="F340" s="158" t="str">
        <f t="shared" si="11"/>
        <v/>
      </c>
      <c r="G340" s="459"/>
      <c r="H340" s="12"/>
    </row>
    <row r="341" spans="1:8">
      <c r="A341" s="516"/>
      <c r="B341" s="449"/>
      <c r="F341" s="17"/>
    </row>
    <row r="342" spans="1:8">
      <c r="A342" s="515" t="str">
        <f>A329</f>
        <v>4.0</v>
      </c>
      <c r="B342" s="518" t="str">
        <f>B329&amp;" UKUPNO:"</f>
        <v>RTV INSTALACIJA UKUPNO:</v>
      </c>
      <c r="C342" s="519"/>
      <c r="D342" s="456"/>
      <c r="E342" s="23"/>
      <c r="F342" s="520">
        <f>SUM(F330:F341)</f>
        <v>0</v>
      </c>
    </row>
    <row r="343" spans="1:8">
      <c r="A343" s="521"/>
      <c r="F343" s="447"/>
    </row>
    <row r="344" spans="1:8">
      <c r="A344" s="515" t="s">
        <v>255</v>
      </c>
      <c r="B344" s="454" t="s">
        <v>617</v>
      </c>
      <c r="C344" s="455"/>
      <c r="D344" s="456"/>
      <c r="E344" s="23"/>
      <c r="F344" s="456"/>
    </row>
    <row r="345" spans="1:8">
      <c r="A345" s="516"/>
    </row>
    <row r="346" spans="1:8" ht="60">
      <c r="A346" s="516"/>
      <c r="B346" s="458" t="s">
        <v>719</v>
      </c>
    </row>
    <row r="347" spans="1:8">
      <c r="A347" s="516"/>
    </row>
    <row r="348" spans="1:8" s="127" customFormat="1" ht="228">
      <c r="A348" s="221">
        <v>1</v>
      </c>
      <c r="B348" s="522" t="s">
        <v>1390</v>
      </c>
      <c r="C348" s="206" t="s">
        <v>35</v>
      </c>
      <c r="D348" s="459">
        <v>1</v>
      </c>
      <c r="E348" s="39"/>
      <c r="F348" s="158" t="str">
        <f t="shared" ref="F348:F410" si="12">IF(E348="","",ROUND(D348*ROUND(E348,2),2))</f>
        <v/>
      </c>
    </row>
    <row r="349" spans="1:8" s="127" customFormat="1">
      <c r="A349" s="523"/>
      <c r="B349" s="458"/>
      <c r="C349" s="206"/>
      <c r="D349" s="459"/>
      <c r="E349" s="39"/>
      <c r="F349" s="158" t="str">
        <f t="shared" si="12"/>
        <v/>
      </c>
    </row>
    <row r="350" spans="1:8" s="127" customFormat="1" ht="120">
      <c r="A350" s="221">
        <v>2</v>
      </c>
      <c r="B350" s="482" t="s">
        <v>1665</v>
      </c>
      <c r="C350" s="206" t="s">
        <v>35</v>
      </c>
      <c r="D350" s="459">
        <v>1</v>
      </c>
      <c r="E350" s="39"/>
      <c r="F350" s="158" t="str">
        <f t="shared" si="12"/>
        <v/>
      </c>
    </row>
    <row r="351" spans="1:8" s="127" customFormat="1">
      <c r="A351" s="523"/>
      <c r="B351" s="458"/>
      <c r="C351" s="206"/>
      <c r="D351" s="459"/>
      <c r="E351" s="39"/>
      <c r="F351" s="158" t="str">
        <f t="shared" si="12"/>
        <v/>
      </c>
    </row>
    <row r="352" spans="1:8" s="127" customFormat="1" ht="132">
      <c r="A352" s="221">
        <v>3</v>
      </c>
      <c r="B352" s="482" t="s">
        <v>1385</v>
      </c>
      <c r="C352" s="206" t="s">
        <v>35</v>
      </c>
      <c r="D352" s="459">
        <v>42</v>
      </c>
      <c r="E352" s="39"/>
      <c r="F352" s="158" t="str">
        <f t="shared" si="12"/>
        <v/>
      </c>
    </row>
    <row r="353" spans="1:6" s="127" customFormat="1">
      <c r="A353" s="523"/>
      <c r="B353" s="458"/>
      <c r="C353" s="206"/>
      <c r="D353" s="459"/>
      <c r="E353" s="39"/>
      <c r="F353" s="158" t="str">
        <f t="shared" si="12"/>
        <v/>
      </c>
    </row>
    <row r="354" spans="1:6" s="127" customFormat="1" ht="60">
      <c r="A354" s="221">
        <v>4</v>
      </c>
      <c r="B354" s="482" t="s">
        <v>720</v>
      </c>
      <c r="C354" s="206" t="s">
        <v>35</v>
      </c>
      <c r="D354" s="459">
        <v>42</v>
      </c>
      <c r="E354" s="39"/>
      <c r="F354" s="158" t="str">
        <f t="shared" si="12"/>
        <v/>
      </c>
    </row>
    <row r="355" spans="1:6" s="127" customFormat="1">
      <c r="A355" s="523"/>
      <c r="B355" s="458"/>
      <c r="C355" s="206"/>
      <c r="D355" s="459"/>
      <c r="E355" s="39"/>
      <c r="F355" s="158" t="str">
        <f t="shared" si="12"/>
        <v/>
      </c>
    </row>
    <row r="356" spans="1:6" s="127" customFormat="1" ht="24">
      <c r="A356" s="221">
        <v>5</v>
      </c>
      <c r="B356" s="482" t="s">
        <v>721</v>
      </c>
      <c r="C356" s="206" t="s">
        <v>35</v>
      </c>
      <c r="D356" s="459">
        <v>42</v>
      </c>
      <c r="E356" s="39"/>
      <c r="F356" s="158" t="str">
        <f t="shared" si="12"/>
        <v/>
      </c>
    </row>
    <row r="357" spans="1:6" s="127" customFormat="1">
      <c r="A357" s="523"/>
      <c r="B357" s="458"/>
      <c r="C357" s="206"/>
      <c r="D357" s="459"/>
      <c r="E357" s="39"/>
      <c r="F357" s="158" t="str">
        <f t="shared" si="12"/>
        <v/>
      </c>
    </row>
    <row r="358" spans="1:6" s="127" customFormat="1" ht="84">
      <c r="A358" s="221">
        <v>6</v>
      </c>
      <c r="B358" s="482" t="s">
        <v>722</v>
      </c>
      <c r="C358" s="206" t="s">
        <v>35</v>
      </c>
      <c r="D358" s="459">
        <v>3</v>
      </c>
      <c r="E358" s="39"/>
      <c r="F358" s="158" t="str">
        <f t="shared" si="12"/>
        <v/>
      </c>
    </row>
    <row r="359" spans="1:6" s="127" customFormat="1">
      <c r="A359" s="523"/>
      <c r="B359" s="458"/>
      <c r="C359" s="206"/>
      <c r="D359" s="459"/>
      <c r="E359" s="39"/>
      <c r="F359" s="158" t="str">
        <f t="shared" si="12"/>
        <v/>
      </c>
    </row>
    <row r="360" spans="1:6" s="127" customFormat="1" ht="48">
      <c r="A360" s="221">
        <v>7</v>
      </c>
      <c r="B360" s="482" t="s">
        <v>723</v>
      </c>
      <c r="C360" s="206" t="s">
        <v>35</v>
      </c>
      <c r="D360" s="459">
        <v>1</v>
      </c>
      <c r="E360" s="39"/>
      <c r="F360" s="158" t="str">
        <f t="shared" si="12"/>
        <v/>
      </c>
    </row>
    <row r="361" spans="1:6" s="127" customFormat="1">
      <c r="A361" s="523"/>
      <c r="B361" s="458"/>
      <c r="C361" s="206"/>
      <c r="D361" s="459"/>
      <c r="E361" s="39"/>
      <c r="F361" s="158" t="str">
        <f t="shared" si="12"/>
        <v/>
      </c>
    </row>
    <row r="362" spans="1:6" s="127" customFormat="1">
      <c r="A362" s="221">
        <v>8</v>
      </c>
      <c r="B362" s="482" t="s">
        <v>724</v>
      </c>
      <c r="C362" s="206" t="s">
        <v>35</v>
      </c>
      <c r="D362" s="459">
        <v>1</v>
      </c>
      <c r="E362" s="39"/>
      <c r="F362" s="158" t="str">
        <f t="shared" si="12"/>
        <v/>
      </c>
    </row>
    <row r="363" spans="1:6" s="127" customFormat="1">
      <c r="A363" s="523"/>
      <c r="B363" s="458"/>
      <c r="C363" s="206"/>
      <c r="D363" s="459"/>
      <c r="E363" s="39"/>
      <c r="F363" s="158" t="str">
        <f t="shared" si="12"/>
        <v/>
      </c>
    </row>
    <row r="364" spans="1:6" s="127" customFormat="1">
      <c r="A364" s="221">
        <v>9</v>
      </c>
      <c r="B364" s="482" t="s">
        <v>725</v>
      </c>
      <c r="C364" s="206" t="s">
        <v>35</v>
      </c>
      <c r="D364" s="459">
        <v>1</v>
      </c>
      <c r="E364" s="39"/>
      <c r="F364" s="158" t="str">
        <f t="shared" si="12"/>
        <v/>
      </c>
    </row>
    <row r="365" spans="1:6" s="127" customFormat="1">
      <c r="A365" s="523"/>
      <c r="B365" s="458"/>
      <c r="C365" s="206"/>
      <c r="D365" s="459"/>
      <c r="E365" s="39"/>
      <c r="F365" s="158" t="str">
        <f t="shared" si="12"/>
        <v/>
      </c>
    </row>
    <row r="366" spans="1:6" s="127" customFormat="1" ht="96">
      <c r="A366" s="221">
        <v>10</v>
      </c>
      <c r="B366" s="482" t="s">
        <v>1689</v>
      </c>
      <c r="C366" s="206" t="s">
        <v>35</v>
      </c>
      <c r="D366" s="459">
        <v>6</v>
      </c>
      <c r="E366" s="39"/>
      <c r="F366" s="158" t="str">
        <f t="shared" si="12"/>
        <v/>
      </c>
    </row>
    <row r="367" spans="1:6" s="127" customFormat="1">
      <c r="A367" s="523"/>
      <c r="B367" s="458"/>
      <c r="C367" s="206"/>
      <c r="D367" s="459"/>
      <c r="E367" s="39"/>
      <c r="F367" s="158" t="str">
        <f t="shared" si="12"/>
        <v/>
      </c>
    </row>
    <row r="368" spans="1:6" s="127" customFormat="1" ht="120">
      <c r="A368" s="221">
        <v>11</v>
      </c>
      <c r="B368" s="482" t="s">
        <v>726</v>
      </c>
      <c r="C368" s="206" t="s">
        <v>35</v>
      </c>
      <c r="D368" s="459">
        <v>8</v>
      </c>
      <c r="E368" s="39"/>
      <c r="F368" s="158" t="str">
        <f t="shared" si="12"/>
        <v/>
      </c>
    </row>
    <row r="369" spans="1:6" s="127" customFormat="1">
      <c r="A369" s="523"/>
      <c r="B369" s="458"/>
      <c r="C369" s="206"/>
      <c r="D369" s="459"/>
      <c r="E369" s="39"/>
      <c r="F369" s="158" t="str">
        <f t="shared" si="12"/>
        <v/>
      </c>
    </row>
    <row r="370" spans="1:6" s="127" customFormat="1" ht="48">
      <c r="A370" s="221">
        <v>12</v>
      </c>
      <c r="B370" s="482" t="s">
        <v>772</v>
      </c>
      <c r="C370" s="206" t="s">
        <v>35</v>
      </c>
      <c r="D370" s="459">
        <v>21</v>
      </c>
      <c r="E370" s="39"/>
      <c r="F370" s="158" t="str">
        <f t="shared" si="12"/>
        <v/>
      </c>
    </row>
    <row r="371" spans="1:6" s="127" customFormat="1">
      <c r="A371" s="523"/>
      <c r="B371" s="458"/>
      <c r="C371" s="206"/>
      <c r="D371" s="459"/>
      <c r="E371" s="39"/>
      <c r="F371" s="158" t="str">
        <f t="shared" si="12"/>
        <v/>
      </c>
    </row>
    <row r="372" spans="1:6" s="127" customFormat="1" ht="36">
      <c r="A372" s="221">
        <v>13</v>
      </c>
      <c r="B372" s="482" t="s">
        <v>773</v>
      </c>
      <c r="C372" s="206" t="s">
        <v>35</v>
      </c>
      <c r="D372" s="459">
        <v>8</v>
      </c>
      <c r="E372" s="39"/>
      <c r="F372" s="158" t="str">
        <f t="shared" si="12"/>
        <v/>
      </c>
    </row>
    <row r="373" spans="1:6" s="127" customFormat="1">
      <c r="A373" s="523"/>
      <c r="B373" s="458"/>
      <c r="C373" s="206"/>
      <c r="D373" s="459"/>
      <c r="E373" s="39"/>
      <c r="F373" s="158" t="str">
        <f t="shared" si="12"/>
        <v/>
      </c>
    </row>
    <row r="374" spans="1:6" s="127" customFormat="1">
      <c r="A374" s="221">
        <v>14</v>
      </c>
      <c r="B374" s="482" t="s">
        <v>727</v>
      </c>
      <c r="C374" s="206" t="s">
        <v>35</v>
      </c>
      <c r="D374" s="459">
        <v>1</v>
      </c>
      <c r="E374" s="39"/>
      <c r="F374" s="158" t="str">
        <f t="shared" si="12"/>
        <v/>
      </c>
    </row>
    <row r="375" spans="1:6" s="127" customFormat="1">
      <c r="A375" s="523"/>
      <c r="B375" s="458"/>
      <c r="C375" s="206"/>
      <c r="D375" s="459"/>
      <c r="E375" s="39"/>
      <c r="F375" s="158" t="str">
        <f t="shared" si="12"/>
        <v/>
      </c>
    </row>
    <row r="376" spans="1:6" s="127" customFormat="1" ht="24">
      <c r="A376" s="221">
        <v>15</v>
      </c>
      <c r="B376" s="482" t="s">
        <v>728</v>
      </c>
      <c r="C376" s="206" t="s">
        <v>35</v>
      </c>
      <c r="D376" s="459">
        <v>2</v>
      </c>
      <c r="E376" s="39"/>
      <c r="F376" s="158" t="str">
        <f t="shared" si="12"/>
        <v/>
      </c>
    </row>
    <row r="377" spans="1:6" s="127" customFormat="1">
      <c r="A377" s="523"/>
      <c r="B377" s="458"/>
      <c r="C377" s="206"/>
      <c r="D377" s="459"/>
      <c r="E377" s="39"/>
      <c r="F377" s="158" t="str">
        <f t="shared" si="12"/>
        <v/>
      </c>
    </row>
    <row r="378" spans="1:6" s="127" customFormat="1" ht="132">
      <c r="A378" s="221">
        <v>16</v>
      </c>
      <c r="B378" s="482" t="s">
        <v>1386</v>
      </c>
      <c r="C378" s="22" t="s">
        <v>164</v>
      </c>
      <c r="D378" s="459">
        <v>30</v>
      </c>
      <c r="E378" s="39"/>
      <c r="F378" s="158" t="str">
        <f t="shared" si="12"/>
        <v/>
      </c>
    </row>
    <row r="379" spans="1:6" s="127" customFormat="1">
      <c r="A379" s="523"/>
      <c r="B379" s="458"/>
      <c r="C379" s="206"/>
      <c r="D379" s="459"/>
      <c r="E379" s="39"/>
      <c r="F379" s="158" t="str">
        <f t="shared" si="12"/>
        <v/>
      </c>
    </row>
    <row r="380" spans="1:6" s="127" customFormat="1" ht="96">
      <c r="A380" s="221">
        <v>17</v>
      </c>
      <c r="B380" s="482" t="s">
        <v>729</v>
      </c>
      <c r="C380" s="22" t="s">
        <v>164</v>
      </c>
      <c r="D380" s="459">
        <v>720</v>
      </c>
      <c r="E380" s="39"/>
      <c r="F380" s="158" t="str">
        <f t="shared" si="12"/>
        <v/>
      </c>
    </row>
    <row r="381" spans="1:6" s="127" customFormat="1">
      <c r="A381" s="523"/>
      <c r="B381" s="458"/>
      <c r="C381" s="206"/>
      <c r="D381" s="459"/>
      <c r="E381" s="39"/>
      <c r="F381" s="158" t="str">
        <f t="shared" si="12"/>
        <v/>
      </c>
    </row>
    <row r="382" spans="1:6" s="127" customFormat="1" ht="60">
      <c r="A382" s="221">
        <v>18</v>
      </c>
      <c r="B382" s="482" t="s">
        <v>730</v>
      </c>
      <c r="C382" s="22" t="s">
        <v>164</v>
      </c>
      <c r="D382" s="459">
        <v>100</v>
      </c>
      <c r="E382" s="39"/>
      <c r="F382" s="158" t="str">
        <f t="shared" si="12"/>
        <v/>
      </c>
    </row>
    <row r="383" spans="1:6" s="127" customFormat="1">
      <c r="A383" s="523"/>
      <c r="B383" s="458"/>
      <c r="C383" s="206"/>
      <c r="D383" s="459"/>
      <c r="E383" s="39"/>
      <c r="F383" s="158" t="str">
        <f t="shared" si="12"/>
        <v/>
      </c>
    </row>
    <row r="384" spans="1:6" s="127" customFormat="1" ht="96">
      <c r="A384" s="221">
        <v>19</v>
      </c>
      <c r="B384" s="482" t="s">
        <v>731</v>
      </c>
      <c r="C384" s="206" t="s">
        <v>35</v>
      </c>
      <c r="D384" s="459">
        <v>1</v>
      </c>
      <c r="E384" s="39"/>
      <c r="F384" s="158" t="str">
        <f t="shared" si="12"/>
        <v/>
      </c>
    </row>
    <row r="385" spans="1:6" s="127" customFormat="1">
      <c r="A385" s="523"/>
      <c r="B385" s="458"/>
      <c r="C385" s="206"/>
      <c r="D385" s="459"/>
      <c r="E385" s="39"/>
      <c r="F385" s="158" t="str">
        <f t="shared" si="12"/>
        <v/>
      </c>
    </row>
    <row r="386" spans="1:6" s="127" customFormat="1" ht="24">
      <c r="A386" s="221">
        <v>20</v>
      </c>
      <c r="B386" s="482" t="s">
        <v>732</v>
      </c>
      <c r="C386" s="206" t="s">
        <v>35</v>
      </c>
      <c r="D386" s="459">
        <v>42</v>
      </c>
      <c r="E386" s="39"/>
      <c r="F386" s="158" t="str">
        <f t="shared" si="12"/>
        <v/>
      </c>
    </row>
    <row r="387" spans="1:6" s="127" customFormat="1">
      <c r="A387" s="523"/>
      <c r="B387" s="458"/>
      <c r="C387" s="206"/>
      <c r="D387" s="459"/>
      <c r="E387" s="39"/>
      <c r="F387" s="158" t="str">
        <f t="shared" si="12"/>
        <v/>
      </c>
    </row>
    <row r="388" spans="1:6" s="127" customFormat="1" ht="24">
      <c r="A388" s="221">
        <v>21</v>
      </c>
      <c r="B388" s="482" t="s">
        <v>733</v>
      </c>
      <c r="C388" s="206" t="s">
        <v>35</v>
      </c>
      <c r="D388" s="459">
        <v>42</v>
      </c>
      <c r="E388" s="39"/>
      <c r="F388" s="158" t="str">
        <f t="shared" si="12"/>
        <v/>
      </c>
    </row>
    <row r="389" spans="1:6" s="127" customFormat="1">
      <c r="A389" s="523"/>
      <c r="B389" s="458"/>
      <c r="C389" s="206"/>
      <c r="D389" s="459"/>
      <c r="E389" s="39"/>
      <c r="F389" s="158" t="str">
        <f t="shared" si="12"/>
        <v/>
      </c>
    </row>
    <row r="390" spans="1:6" s="127" customFormat="1" ht="24">
      <c r="A390" s="221">
        <v>22</v>
      </c>
      <c r="B390" s="482" t="s">
        <v>734</v>
      </c>
      <c r="C390" s="206" t="s">
        <v>35</v>
      </c>
      <c r="D390" s="459">
        <v>3</v>
      </c>
      <c r="E390" s="39"/>
      <c r="F390" s="158" t="str">
        <f t="shared" si="12"/>
        <v/>
      </c>
    </row>
    <row r="391" spans="1:6" s="127" customFormat="1">
      <c r="A391" s="523"/>
      <c r="B391" s="458"/>
      <c r="C391" s="206"/>
      <c r="D391" s="459"/>
      <c r="E391" s="39"/>
      <c r="F391" s="158" t="str">
        <f t="shared" si="12"/>
        <v/>
      </c>
    </row>
    <row r="392" spans="1:6" s="127" customFormat="1">
      <c r="A392" s="221">
        <v>23</v>
      </c>
      <c r="B392" s="482" t="s">
        <v>1387</v>
      </c>
      <c r="C392" s="206" t="s">
        <v>35</v>
      </c>
      <c r="D392" s="459">
        <v>6</v>
      </c>
      <c r="E392" s="39"/>
      <c r="F392" s="158" t="str">
        <f t="shared" si="12"/>
        <v/>
      </c>
    </row>
    <row r="393" spans="1:6" s="127" customFormat="1">
      <c r="A393" s="523"/>
      <c r="B393" s="458"/>
      <c r="C393" s="206"/>
      <c r="D393" s="459"/>
      <c r="E393" s="39"/>
      <c r="F393" s="158" t="str">
        <f t="shared" si="12"/>
        <v/>
      </c>
    </row>
    <row r="394" spans="1:6" s="127" customFormat="1">
      <c r="A394" s="221">
        <v>24</v>
      </c>
      <c r="B394" s="482" t="s">
        <v>735</v>
      </c>
      <c r="C394" s="206" t="s">
        <v>35</v>
      </c>
      <c r="D394" s="459">
        <v>8</v>
      </c>
      <c r="E394" s="39"/>
      <c r="F394" s="158" t="str">
        <f t="shared" si="12"/>
        <v/>
      </c>
    </row>
    <row r="395" spans="1:6" s="127" customFormat="1">
      <c r="A395" s="523"/>
      <c r="B395" s="458"/>
      <c r="C395" s="206"/>
      <c r="D395" s="459"/>
      <c r="E395" s="39"/>
      <c r="F395" s="158" t="str">
        <f t="shared" si="12"/>
        <v/>
      </c>
    </row>
    <row r="396" spans="1:6" s="127" customFormat="1" ht="36">
      <c r="A396" s="221">
        <v>25</v>
      </c>
      <c r="B396" s="482" t="s">
        <v>736</v>
      </c>
      <c r="C396" s="206" t="s">
        <v>35</v>
      </c>
      <c r="D396" s="459">
        <v>59</v>
      </c>
      <c r="E396" s="39"/>
      <c r="F396" s="158" t="str">
        <f t="shared" si="12"/>
        <v/>
      </c>
    </row>
    <row r="397" spans="1:6" s="127" customFormat="1">
      <c r="A397" s="523"/>
      <c r="B397" s="458"/>
      <c r="C397" s="206"/>
      <c r="D397" s="459"/>
      <c r="E397" s="39"/>
      <c r="F397" s="158" t="str">
        <f t="shared" si="12"/>
        <v/>
      </c>
    </row>
    <row r="398" spans="1:6" s="127" customFormat="1" ht="24">
      <c r="A398" s="221">
        <v>26</v>
      </c>
      <c r="B398" s="482" t="s">
        <v>737</v>
      </c>
      <c r="C398" s="206" t="s">
        <v>35</v>
      </c>
      <c r="D398" s="459">
        <v>59</v>
      </c>
      <c r="E398" s="39"/>
      <c r="F398" s="158" t="str">
        <f t="shared" si="12"/>
        <v/>
      </c>
    </row>
    <row r="399" spans="1:6" s="127" customFormat="1">
      <c r="A399" s="523"/>
      <c r="B399" s="458"/>
      <c r="C399" s="206"/>
      <c r="D399" s="459"/>
      <c r="E399" s="39"/>
      <c r="F399" s="158" t="str">
        <f t="shared" si="12"/>
        <v/>
      </c>
    </row>
    <row r="400" spans="1:6" s="127" customFormat="1" ht="60">
      <c r="A400" s="221">
        <v>27</v>
      </c>
      <c r="B400" s="482" t="s">
        <v>1388</v>
      </c>
      <c r="C400" s="206" t="s">
        <v>35</v>
      </c>
      <c r="D400" s="459">
        <v>1</v>
      </c>
      <c r="E400" s="39"/>
      <c r="F400" s="158" t="str">
        <f t="shared" si="12"/>
        <v/>
      </c>
    </row>
    <row r="401" spans="1:6" s="127" customFormat="1">
      <c r="A401" s="523"/>
      <c r="B401" s="458"/>
      <c r="C401" s="206"/>
      <c r="D401" s="459"/>
      <c r="E401" s="39"/>
      <c r="F401" s="158" t="str">
        <f t="shared" si="12"/>
        <v/>
      </c>
    </row>
    <row r="402" spans="1:6" s="127" customFormat="1" ht="36">
      <c r="A402" s="221">
        <v>28</v>
      </c>
      <c r="B402" s="482" t="s">
        <v>738</v>
      </c>
      <c r="C402" s="206" t="s">
        <v>35</v>
      </c>
      <c r="D402" s="459">
        <v>59</v>
      </c>
      <c r="E402" s="39"/>
      <c r="F402" s="158" t="str">
        <f t="shared" si="12"/>
        <v/>
      </c>
    </row>
    <row r="403" spans="1:6" s="127" customFormat="1">
      <c r="A403" s="523"/>
      <c r="B403" s="458"/>
      <c r="C403" s="206"/>
      <c r="D403" s="459"/>
      <c r="E403" s="39"/>
      <c r="F403" s="158" t="str">
        <f t="shared" si="12"/>
        <v/>
      </c>
    </row>
    <row r="404" spans="1:6" s="127" customFormat="1" ht="24">
      <c r="A404" s="221">
        <v>29</v>
      </c>
      <c r="B404" s="482" t="s">
        <v>739</v>
      </c>
      <c r="C404" s="206" t="s">
        <v>35</v>
      </c>
      <c r="D404" s="459">
        <v>1</v>
      </c>
      <c r="E404" s="39"/>
      <c r="F404" s="158" t="str">
        <f t="shared" si="12"/>
        <v/>
      </c>
    </row>
    <row r="405" spans="1:6" s="127" customFormat="1">
      <c r="A405" s="523"/>
      <c r="B405" s="458"/>
      <c r="C405" s="206"/>
      <c r="D405" s="459"/>
      <c r="E405" s="39"/>
      <c r="F405" s="158" t="str">
        <f t="shared" si="12"/>
        <v/>
      </c>
    </row>
    <row r="406" spans="1:6" s="127" customFormat="1" ht="36">
      <c r="A406" s="221">
        <v>30</v>
      </c>
      <c r="B406" s="482" t="s">
        <v>740</v>
      </c>
      <c r="C406" s="22" t="s">
        <v>164</v>
      </c>
      <c r="D406" s="459">
        <v>30</v>
      </c>
      <c r="E406" s="39"/>
      <c r="F406" s="158" t="str">
        <f t="shared" si="12"/>
        <v/>
      </c>
    </row>
    <row r="407" spans="1:6" s="127" customFormat="1">
      <c r="A407" s="523"/>
      <c r="B407" s="458"/>
      <c r="C407" s="206"/>
      <c r="D407" s="459"/>
      <c r="E407" s="39"/>
      <c r="F407" s="158" t="str">
        <f t="shared" si="12"/>
        <v/>
      </c>
    </row>
    <row r="408" spans="1:6" s="127" customFormat="1" ht="48">
      <c r="A408" s="221">
        <v>31</v>
      </c>
      <c r="B408" s="482" t="s">
        <v>741</v>
      </c>
      <c r="C408" s="22" t="s">
        <v>164</v>
      </c>
      <c r="D408" s="459">
        <v>820</v>
      </c>
      <c r="E408" s="39"/>
      <c r="F408" s="158" t="str">
        <f t="shared" si="12"/>
        <v/>
      </c>
    </row>
    <row r="409" spans="1:6" s="127" customFormat="1">
      <c r="A409" s="523"/>
      <c r="B409" s="458"/>
      <c r="C409" s="206"/>
      <c r="D409" s="459"/>
      <c r="E409" s="39"/>
      <c r="F409" s="158" t="str">
        <f t="shared" si="12"/>
        <v/>
      </c>
    </row>
    <row r="410" spans="1:6" s="127" customFormat="1">
      <c r="A410" s="221">
        <v>32</v>
      </c>
      <c r="B410" s="464" t="s">
        <v>742</v>
      </c>
      <c r="C410" s="145"/>
      <c r="D410" s="459"/>
      <c r="E410" s="39"/>
      <c r="F410" s="158" t="str">
        <f t="shared" si="12"/>
        <v/>
      </c>
    </row>
    <row r="411" spans="1:6" s="127" customFormat="1">
      <c r="A411" s="524">
        <v>1</v>
      </c>
      <c r="B411" s="464" t="s">
        <v>743</v>
      </c>
      <c r="C411" s="145" t="s">
        <v>35</v>
      </c>
      <c r="D411" s="459">
        <v>14</v>
      </c>
      <c r="E411" s="39"/>
      <c r="F411" s="158" t="str">
        <f t="shared" ref="F411:F414" si="13">IF(E411="","",ROUND(D411*ROUND(E411,2),2))</f>
        <v/>
      </c>
    </row>
    <row r="412" spans="1:6" s="127" customFormat="1">
      <c r="A412" s="524">
        <v>2</v>
      </c>
      <c r="B412" s="464" t="s">
        <v>744</v>
      </c>
      <c r="C412" s="145" t="s">
        <v>35</v>
      </c>
      <c r="D412" s="459">
        <v>7</v>
      </c>
      <c r="E412" s="39"/>
      <c r="F412" s="158" t="str">
        <f t="shared" si="13"/>
        <v/>
      </c>
    </row>
    <row r="413" spans="1:6" s="127" customFormat="1">
      <c r="A413" s="525"/>
      <c r="B413" s="464"/>
      <c r="C413" s="145"/>
      <c r="D413" s="459"/>
      <c r="E413" s="39"/>
      <c r="F413" s="158" t="str">
        <f t="shared" si="13"/>
        <v/>
      </c>
    </row>
    <row r="414" spans="1:6" s="127" customFormat="1" ht="48">
      <c r="A414" s="221">
        <v>33</v>
      </c>
      <c r="B414" s="464" t="s">
        <v>1389</v>
      </c>
      <c r="C414" s="22" t="s">
        <v>164</v>
      </c>
      <c r="D414" s="459">
        <v>1</v>
      </c>
      <c r="E414" s="39"/>
      <c r="F414" s="158" t="str">
        <f t="shared" si="13"/>
        <v/>
      </c>
    </row>
    <row r="415" spans="1:6">
      <c r="A415" s="516"/>
      <c r="B415" s="449"/>
      <c r="F415" s="17"/>
    </row>
    <row r="416" spans="1:6">
      <c r="A416" s="515" t="str">
        <f>A344</f>
        <v>5.0</v>
      </c>
      <c r="B416" s="518" t="str">
        <f>B344&amp;" UKUPNO:"</f>
        <v>VATRODOJAVA UKUPNO:</v>
      </c>
      <c r="C416" s="519"/>
      <c r="D416" s="456"/>
      <c r="E416" s="23"/>
      <c r="F416" s="520">
        <f>SUM(F345:F415)</f>
        <v>0</v>
      </c>
    </row>
    <row r="418" spans="1:8">
      <c r="A418" s="515" t="s">
        <v>256</v>
      </c>
      <c r="B418" s="454" t="s">
        <v>618</v>
      </c>
      <c r="C418" s="455"/>
      <c r="D418" s="456"/>
      <c r="E418" s="23"/>
      <c r="F418" s="456"/>
    </row>
    <row r="419" spans="1:8">
      <c r="A419" s="516"/>
    </row>
    <row r="420" spans="1:8" s="127" customFormat="1" ht="36">
      <c r="A420" s="478"/>
      <c r="B420" s="464" t="s">
        <v>745</v>
      </c>
      <c r="C420" s="206"/>
      <c r="D420" s="228"/>
      <c r="E420" s="39"/>
      <c r="F420" s="158"/>
      <c r="G420" s="459"/>
      <c r="H420" s="12"/>
    </row>
    <row r="421" spans="1:8" s="127" customFormat="1">
      <c r="A421" s="478"/>
      <c r="B421" s="252"/>
      <c r="C421" s="206"/>
      <c r="D421" s="228"/>
      <c r="E421" s="39"/>
      <c r="F421" s="158" t="str">
        <f t="shared" ref="F421:F446" si="14">IF(E421="","",ROUND(D421*ROUND(E421,2),2))</f>
        <v/>
      </c>
      <c r="G421" s="459"/>
      <c r="H421" s="12"/>
    </row>
    <row r="422" spans="1:8" s="127" customFormat="1" ht="36">
      <c r="A422" s="273">
        <v>1</v>
      </c>
      <c r="B422" s="526" t="s">
        <v>746</v>
      </c>
      <c r="C422" s="145"/>
      <c r="D422" s="459"/>
      <c r="E422" s="39"/>
      <c r="F422" s="158" t="str">
        <f t="shared" si="14"/>
        <v/>
      </c>
    </row>
    <row r="423" spans="1:8" s="127" customFormat="1" ht="48">
      <c r="A423" s="527"/>
      <c r="B423" s="464" t="s">
        <v>747</v>
      </c>
      <c r="C423" s="145"/>
      <c r="D423" s="459"/>
      <c r="E423" s="39"/>
      <c r="F423" s="158" t="str">
        <f t="shared" si="14"/>
        <v/>
      </c>
    </row>
    <row r="424" spans="1:8" s="127" customFormat="1">
      <c r="A424" s="528"/>
      <c r="B424" s="464" t="s">
        <v>748</v>
      </c>
      <c r="C424" s="145"/>
      <c r="D424" s="459"/>
      <c r="E424" s="39"/>
      <c r="F424" s="158" t="str">
        <f t="shared" si="14"/>
        <v/>
      </c>
    </row>
    <row r="425" spans="1:8" s="127" customFormat="1" ht="24">
      <c r="A425" s="528"/>
      <c r="B425" s="464" t="s">
        <v>749</v>
      </c>
      <c r="C425" s="145"/>
      <c r="D425" s="459"/>
      <c r="E425" s="39"/>
      <c r="F425" s="158" t="str">
        <f t="shared" si="14"/>
        <v/>
      </c>
    </row>
    <row r="426" spans="1:8" s="127" customFormat="1" ht="60">
      <c r="A426" s="528"/>
      <c r="B426" s="464" t="s">
        <v>1666</v>
      </c>
      <c r="C426" s="145"/>
      <c r="D426" s="459"/>
      <c r="E426" s="39"/>
      <c r="F426" s="158" t="str">
        <f t="shared" si="14"/>
        <v/>
      </c>
    </row>
    <row r="427" spans="1:8" s="127" customFormat="1" ht="24">
      <c r="A427" s="528"/>
      <c r="B427" s="464" t="s">
        <v>750</v>
      </c>
      <c r="C427" s="145"/>
      <c r="D427" s="459"/>
      <c r="E427" s="39"/>
      <c r="F427" s="158" t="str">
        <f t="shared" si="14"/>
        <v/>
      </c>
    </row>
    <row r="428" spans="1:8" s="127" customFormat="1">
      <c r="A428" s="528"/>
      <c r="B428" s="464" t="s">
        <v>751</v>
      </c>
      <c r="C428" s="145"/>
      <c r="D428" s="459"/>
      <c r="E428" s="39"/>
      <c r="F428" s="158" t="str">
        <f t="shared" si="14"/>
        <v/>
      </c>
    </row>
    <row r="429" spans="1:8" s="127" customFormat="1" ht="96">
      <c r="A429" s="528"/>
      <c r="B429" s="464" t="s">
        <v>1391</v>
      </c>
      <c r="C429" s="145"/>
      <c r="D429" s="459"/>
      <c r="E429" s="39"/>
      <c r="F429" s="158" t="str">
        <f t="shared" si="14"/>
        <v/>
      </c>
    </row>
    <row r="430" spans="1:8" s="127" customFormat="1">
      <c r="A430" s="529"/>
      <c r="B430" s="530" t="s">
        <v>1667</v>
      </c>
      <c r="C430" s="145" t="s">
        <v>90</v>
      </c>
      <c r="D430" s="459">
        <v>1</v>
      </c>
      <c r="E430" s="39"/>
      <c r="F430" s="158" t="str">
        <f t="shared" si="14"/>
        <v/>
      </c>
    </row>
    <row r="431" spans="1:8" s="127" customFormat="1">
      <c r="A431" s="527"/>
      <c r="B431" s="464"/>
      <c r="C431" s="145"/>
      <c r="D431" s="459"/>
      <c r="E431" s="39"/>
      <c r="F431" s="158" t="str">
        <f t="shared" si="14"/>
        <v/>
      </c>
    </row>
    <row r="432" spans="1:8" s="127" customFormat="1" ht="72">
      <c r="A432" s="273">
        <v>2</v>
      </c>
      <c r="B432" s="464" t="s">
        <v>752</v>
      </c>
      <c r="C432" s="145" t="s">
        <v>90</v>
      </c>
      <c r="D432" s="459">
        <v>1</v>
      </c>
      <c r="E432" s="39"/>
      <c r="F432" s="158" t="str">
        <f t="shared" si="14"/>
        <v/>
      </c>
    </row>
    <row r="433" spans="1:6" s="127" customFormat="1">
      <c r="A433" s="531"/>
      <c r="B433" s="464"/>
      <c r="C433" s="145"/>
      <c r="D433" s="459"/>
      <c r="E433" s="39"/>
      <c r="F433" s="158" t="str">
        <f t="shared" si="14"/>
        <v/>
      </c>
    </row>
    <row r="434" spans="1:6" s="127" customFormat="1" ht="36">
      <c r="A434" s="273">
        <v>3</v>
      </c>
      <c r="B434" s="464" t="s">
        <v>1392</v>
      </c>
      <c r="C434" s="145" t="s">
        <v>35</v>
      </c>
      <c r="D434" s="459">
        <v>13</v>
      </c>
      <c r="E434" s="39"/>
      <c r="F434" s="158" t="str">
        <f t="shared" si="14"/>
        <v/>
      </c>
    </row>
    <row r="435" spans="1:6" s="127" customFormat="1">
      <c r="A435" s="531"/>
      <c r="B435" s="464"/>
      <c r="C435" s="145"/>
      <c r="D435" s="459"/>
      <c r="E435" s="39"/>
      <c r="F435" s="158" t="str">
        <f t="shared" si="14"/>
        <v/>
      </c>
    </row>
    <row r="436" spans="1:6" s="127" customFormat="1" ht="24">
      <c r="A436" s="273">
        <v>4</v>
      </c>
      <c r="B436" s="464" t="s">
        <v>753</v>
      </c>
      <c r="C436" s="145" t="s">
        <v>35</v>
      </c>
      <c r="D436" s="459">
        <v>3</v>
      </c>
      <c r="E436" s="39"/>
      <c r="F436" s="158" t="str">
        <f t="shared" si="14"/>
        <v/>
      </c>
    </row>
    <row r="437" spans="1:6" s="127" customFormat="1">
      <c r="A437" s="531"/>
      <c r="B437" s="464"/>
      <c r="C437" s="145"/>
      <c r="D437" s="459"/>
      <c r="E437" s="39"/>
      <c r="F437" s="158" t="str">
        <f t="shared" si="14"/>
        <v/>
      </c>
    </row>
    <row r="438" spans="1:6" s="127" customFormat="1" ht="36">
      <c r="A438" s="273">
        <v>5</v>
      </c>
      <c r="B438" s="464" t="s">
        <v>754</v>
      </c>
      <c r="C438" s="145"/>
      <c r="D438" s="459"/>
      <c r="E438" s="39"/>
      <c r="F438" s="158" t="str">
        <f t="shared" si="14"/>
        <v/>
      </c>
    </row>
    <row r="439" spans="1:6" s="127" customFormat="1" ht="13.5">
      <c r="A439" s="532">
        <v>1</v>
      </c>
      <c r="B439" s="464" t="s">
        <v>755</v>
      </c>
      <c r="C439" s="22" t="s">
        <v>164</v>
      </c>
      <c r="D439" s="459">
        <v>50</v>
      </c>
      <c r="E439" s="39"/>
      <c r="F439" s="158" t="str">
        <f t="shared" si="14"/>
        <v/>
      </c>
    </row>
    <row r="440" spans="1:6" s="127" customFormat="1" ht="13.5">
      <c r="A440" s="532">
        <v>2</v>
      </c>
      <c r="B440" s="464" t="s">
        <v>756</v>
      </c>
      <c r="C440" s="22" t="s">
        <v>164</v>
      </c>
      <c r="D440" s="459">
        <v>250</v>
      </c>
      <c r="E440" s="39"/>
      <c r="F440" s="158" t="str">
        <f t="shared" si="14"/>
        <v/>
      </c>
    </row>
    <row r="441" spans="1:6" s="127" customFormat="1">
      <c r="A441" s="531"/>
      <c r="B441" s="464"/>
      <c r="C441" s="145"/>
      <c r="D441" s="459"/>
      <c r="E441" s="39"/>
      <c r="F441" s="158" t="str">
        <f t="shared" si="14"/>
        <v/>
      </c>
    </row>
    <row r="442" spans="1:6" s="127" customFormat="1" ht="36">
      <c r="A442" s="273">
        <v>6</v>
      </c>
      <c r="B442" s="464" t="s">
        <v>1393</v>
      </c>
      <c r="C442" s="145"/>
      <c r="D442" s="459"/>
      <c r="E442" s="39"/>
      <c r="F442" s="158" t="str">
        <f t="shared" si="14"/>
        <v/>
      </c>
    </row>
    <row r="443" spans="1:6" s="127" customFormat="1" ht="13.5">
      <c r="A443" s="533">
        <v>1</v>
      </c>
      <c r="B443" s="464" t="s">
        <v>757</v>
      </c>
      <c r="C443" s="22" t="s">
        <v>164</v>
      </c>
      <c r="D443" s="459">
        <v>80</v>
      </c>
      <c r="E443" s="39"/>
      <c r="F443" s="158" t="str">
        <f t="shared" si="14"/>
        <v/>
      </c>
    </row>
    <row r="444" spans="1:6" s="127" customFormat="1" ht="13.5">
      <c r="A444" s="533">
        <v>2</v>
      </c>
      <c r="B444" s="464" t="s">
        <v>758</v>
      </c>
      <c r="C444" s="22" t="s">
        <v>164</v>
      </c>
      <c r="D444" s="459">
        <v>250</v>
      </c>
      <c r="E444" s="39"/>
      <c r="F444" s="158" t="str">
        <f t="shared" si="14"/>
        <v/>
      </c>
    </row>
    <row r="445" spans="1:6" s="127" customFormat="1">
      <c r="A445" s="531"/>
      <c r="B445" s="464"/>
      <c r="C445" s="145"/>
      <c r="D445" s="459"/>
      <c r="E445" s="39"/>
      <c r="F445" s="158" t="str">
        <f t="shared" si="14"/>
        <v/>
      </c>
    </row>
    <row r="446" spans="1:6" s="127" customFormat="1" ht="36">
      <c r="A446" s="273">
        <v>7</v>
      </c>
      <c r="B446" s="464" t="s">
        <v>759</v>
      </c>
      <c r="C446" s="145" t="s">
        <v>90</v>
      </c>
      <c r="D446" s="459">
        <v>1</v>
      </c>
      <c r="E446" s="39"/>
      <c r="F446" s="158" t="str">
        <f t="shared" si="14"/>
        <v/>
      </c>
    </row>
    <row r="447" spans="1:6">
      <c r="A447" s="516"/>
      <c r="B447" s="449"/>
      <c r="F447" s="17"/>
    </row>
    <row r="448" spans="1:6">
      <c r="A448" s="515" t="str">
        <f>A418</f>
        <v>6.0</v>
      </c>
      <c r="B448" s="518" t="str">
        <f>B418&amp;" UKUPNO:"</f>
        <v>OZVUČENJE UKUPNO:</v>
      </c>
      <c r="C448" s="519"/>
      <c r="D448" s="456"/>
      <c r="E448" s="23"/>
      <c r="F448" s="520">
        <f>SUM(F419:F447)</f>
        <v>0</v>
      </c>
    </row>
    <row r="450" spans="1:6">
      <c r="A450" s="515" t="s">
        <v>266</v>
      </c>
      <c r="B450" s="454" t="s">
        <v>616</v>
      </c>
      <c r="C450" s="455"/>
      <c r="D450" s="456"/>
      <c r="E450" s="23"/>
      <c r="F450" s="456"/>
    </row>
    <row r="451" spans="1:6">
      <c r="A451" s="516"/>
    </row>
    <row r="452" spans="1:6" s="127" customFormat="1" ht="24">
      <c r="A452" s="534">
        <v>1</v>
      </c>
      <c r="B452" s="464" t="s">
        <v>1394</v>
      </c>
      <c r="C452" s="145" t="s">
        <v>90</v>
      </c>
      <c r="D452" s="459">
        <v>4</v>
      </c>
      <c r="E452" s="39"/>
      <c r="F452" s="158" t="str">
        <f t="shared" ref="F452:F474" si="15">IF(E452="","",ROUND(D452*ROUND(E452,2),2))</f>
        <v/>
      </c>
    </row>
    <row r="453" spans="1:6" s="127" customFormat="1">
      <c r="A453" s="535"/>
      <c r="B453" s="464"/>
      <c r="C453" s="145"/>
      <c r="D453" s="459"/>
      <c r="E453" s="39"/>
      <c r="F453" s="158" t="str">
        <f t="shared" si="15"/>
        <v/>
      </c>
    </row>
    <row r="454" spans="1:6" s="127" customFormat="1" ht="96">
      <c r="A454" s="534">
        <v>2</v>
      </c>
      <c r="B454" s="482" t="s">
        <v>1395</v>
      </c>
      <c r="C454" s="22" t="s">
        <v>164</v>
      </c>
      <c r="D454" s="459">
        <v>160</v>
      </c>
      <c r="E454" s="39"/>
      <c r="F454" s="158" t="str">
        <f t="shared" si="15"/>
        <v/>
      </c>
    </row>
    <row r="455" spans="1:6" s="127" customFormat="1">
      <c r="A455" s="534"/>
      <c r="B455" s="458"/>
      <c r="C455" s="206"/>
      <c r="D455" s="459"/>
      <c r="E455" s="39"/>
      <c r="F455" s="158" t="str">
        <f t="shared" si="15"/>
        <v/>
      </c>
    </row>
    <row r="456" spans="1:6" s="127" customFormat="1" ht="48">
      <c r="A456" s="534">
        <v>3</v>
      </c>
      <c r="B456" s="482" t="s">
        <v>760</v>
      </c>
      <c r="C456" s="206" t="s">
        <v>35</v>
      </c>
      <c r="D456" s="459">
        <v>9</v>
      </c>
      <c r="E456" s="39"/>
      <c r="F456" s="158" t="str">
        <f t="shared" si="15"/>
        <v/>
      </c>
    </row>
    <row r="457" spans="1:6" s="127" customFormat="1">
      <c r="A457" s="535"/>
      <c r="B457" s="458"/>
      <c r="C457" s="206"/>
      <c r="D457" s="459"/>
      <c r="E457" s="39"/>
      <c r="F457" s="158" t="str">
        <f t="shared" si="15"/>
        <v/>
      </c>
    </row>
    <row r="458" spans="1:6" s="127" customFormat="1" ht="36">
      <c r="A458" s="534">
        <v>4</v>
      </c>
      <c r="B458" s="482" t="s">
        <v>761</v>
      </c>
      <c r="C458" s="206" t="s">
        <v>35</v>
      </c>
      <c r="D458" s="459">
        <v>1</v>
      </c>
      <c r="E458" s="39"/>
      <c r="F458" s="158" t="str">
        <f t="shared" si="15"/>
        <v/>
      </c>
    </row>
    <row r="459" spans="1:6" s="127" customFormat="1">
      <c r="A459" s="534"/>
      <c r="B459" s="458"/>
      <c r="C459" s="206"/>
      <c r="D459" s="459"/>
      <c r="E459" s="39"/>
      <c r="F459" s="158" t="str">
        <f t="shared" si="15"/>
        <v/>
      </c>
    </row>
    <row r="460" spans="1:6" s="127" customFormat="1" ht="60">
      <c r="A460" s="534">
        <v>5</v>
      </c>
      <c r="B460" s="482" t="s">
        <v>762</v>
      </c>
      <c r="C460" s="22" t="s">
        <v>164</v>
      </c>
      <c r="D460" s="459">
        <v>140</v>
      </c>
      <c r="E460" s="39"/>
      <c r="F460" s="158" t="str">
        <f t="shared" si="15"/>
        <v/>
      </c>
    </row>
    <row r="461" spans="1:6" s="127" customFormat="1">
      <c r="A461" s="535"/>
      <c r="B461" s="458"/>
      <c r="C461" s="206"/>
      <c r="D461" s="459"/>
      <c r="E461" s="39"/>
      <c r="F461" s="158" t="str">
        <f t="shared" si="15"/>
        <v/>
      </c>
    </row>
    <row r="462" spans="1:6" s="127" customFormat="1" ht="48">
      <c r="A462" s="534">
        <v>6</v>
      </c>
      <c r="B462" s="482" t="s">
        <v>763</v>
      </c>
      <c r="C462" s="22" t="s">
        <v>164</v>
      </c>
      <c r="D462" s="459">
        <v>50</v>
      </c>
      <c r="E462" s="39"/>
      <c r="F462" s="158" t="str">
        <f t="shared" si="15"/>
        <v/>
      </c>
    </row>
    <row r="463" spans="1:6" s="127" customFormat="1">
      <c r="A463" s="534"/>
      <c r="B463" s="458"/>
      <c r="C463" s="206"/>
      <c r="D463" s="459"/>
      <c r="E463" s="39"/>
      <c r="F463" s="158" t="str">
        <f t="shared" si="15"/>
        <v/>
      </c>
    </row>
    <row r="464" spans="1:6" s="127" customFormat="1" ht="36">
      <c r="A464" s="534">
        <v>7</v>
      </c>
      <c r="B464" s="482" t="s">
        <v>764</v>
      </c>
      <c r="C464" s="206" t="s">
        <v>35</v>
      </c>
      <c r="D464" s="459">
        <v>25</v>
      </c>
      <c r="E464" s="39"/>
      <c r="F464" s="158" t="str">
        <f t="shared" si="15"/>
        <v/>
      </c>
    </row>
    <row r="465" spans="1:8" s="127" customFormat="1">
      <c r="A465" s="535"/>
      <c r="B465" s="458"/>
      <c r="C465" s="206"/>
      <c r="D465" s="459"/>
      <c r="E465" s="39"/>
      <c r="F465" s="158" t="str">
        <f t="shared" si="15"/>
        <v/>
      </c>
    </row>
    <row r="466" spans="1:8" s="127" customFormat="1" ht="48">
      <c r="A466" s="534">
        <v>8</v>
      </c>
      <c r="B466" s="464" t="s">
        <v>1396</v>
      </c>
      <c r="C466" s="206" t="s">
        <v>35</v>
      </c>
      <c r="D466" s="459">
        <v>2</v>
      </c>
      <c r="E466" s="39"/>
      <c r="F466" s="158" t="str">
        <f t="shared" si="15"/>
        <v/>
      </c>
    </row>
    <row r="467" spans="1:8" s="127" customFormat="1">
      <c r="A467" s="534"/>
      <c r="B467" s="458"/>
      <c r="C467" s="206"/>
      <c r="D467" s="459"/>
      <c r="E467" s="39"/>
      <c r="F467" s="158" t="str">
        <f t="shared" si="15"/>
        <v/>
      </c>
    </row>
    <row r="468" spans="1:8" s="127" customFormat="1" ht="60">
      <c r="A468" s="534">
        <v>9</v>
      </c>
      <c r="B468" s="464" t="s">
        <v>765</v>
      </c>
      <c r="C468" s="206" t="s">
        <v>35</v>
      </c>
      <c r="D468" s="459">
        <v>5</v>
      </c>
      <c r="E468" s="39"/>
      <c r="F468" s="158" t="str">
        <f t="shared" si="15"/>
        <v/>
      </c>
    </row>
    <row r="469" spans="1:8" s="127" customFormat="1">
      <c r="A469" s="535"/>
      <c r="B469" s="458"/>
      <c r="C469" s="206"/>
      <c r="D469" s="459"/>
      <c r="E469" s="39"/>
      <c r="F469" s="158" t="str">
        <f t="shared" si="15"/>
        <v/>
      </c>
    </row>
    <row r="470" spans="1:8" s="127" customFormat="1" ht="24">
      <c r="A470" s="534">
        <v>10</v>
      </c>
      <c r="B470" s="464" t="s">
        <v>766</v>
      </c>
      <c r="C470" s="206" t="s">
        <v>35</v>
      </c>
      <c r="D470" s="459">
        <v>8</v>
      </c>
      <c r="E470" s="39"/>
      <c r="F470" s="158" t="str">
        <f t="shared" si="15"/>
        <v/>
      </c>
    </row>
    <row r="471" spans="1:8" s="127" customFormat="1">
      <c r="A471" s="534"/>
      <c r="B471" s="458"/>
      <c r="C471" s="206"/>
      <c r="D471" s="459"/>
      <c r="E471" s="39"/>
      <c r="F471" s="158" t="str">
        <f t="shared" si="15"/>
        <v/>
      </c>
    </row>
    <row r="472" spans="1:8" s="127" customFormat="1" ht="24">
      <c r="A472" s="534">
        <v>11</v>
      </c>
      <c r="B472" s="482" t="s">
        <v>767</v>
      </c>
      <c r="C472" s="206" t="s">
        <v>35</v>
      </c>
      <c r="D472" s="459">
        <v>5</v>
      </c>
      <c r="E472" s="39"/>
      <c r="F472" s="158" t="str">
        <f t="shared" si="15"/>
        <v/>
      </c>
    </row>
    <row r="473" spans="1:8" s="127" customFormat="1">
      <c r="A473" s="535"/>
      <c r="B473" s="458"/>
      <c r="C473" s="206"/>
      <c r="D473" s="459"/>
      <c r="E473" s="39"/>
      <c r="F473" s="158" t="str">
        <f t="shared" si="15"/>
        <v/>
      </c>
    </row>
    <row r="474" spans="1:8" s="127" customFormat="1" ht="84">
      <c r="A474" s="534">
        <v>12</v>
      </c>
      <c r="B474" s="482" t="s">
        <v>768</v>
      </c>
      <c r="C474" s="206" t="s">
        <v>90</v>
      </c>
      <c r="D474" s="459">
        <v>1</v>
      </c>
      <c r="E474" s="39"/>
      <c r="F474" s="158" t="str">
        <f t="shared" si="15"/>
        <v/>
      </c>
    </row>
    <row r="475" spans="1:8" s="127" customFormat="1">
      <c r="A475" s="536"/>
      <c r="B475" s="537"/>
      <c r="C475" s="22"/>
      <c r="D475" s="228"/>
      <c r="E475" s="39"/>
      <c r="F475" s="158"/>
      <c r="G475" s="459"/>
      <c r="H475" s="12"/>
    </row>
    <row r="476" spans="1:8">
      <c r="A476" s="515" t="str">
        <f>A450</f>
        <v>7.0</v>
      </c>
      <c r="B476" s="538" t="str">
        <f>B450&amp;" UKUPNO:"</f>
        <v>GROMOBRAN, IZJEDNAČENJE POTENCIJALA UKUPNO:</v>
      </c>
      <c r="C476" s="519"/>
      <c r="D476" s="456"/>
      <c r="E476" s="23"/>
      <c r="F476" s="520">
        <f>SUM(F451:F475)</f>
        <v>0</v>
      </c>
    </row>
  </sheetData>
  <sheetProtection algorithmName="SHA-512" hashValue="NRmn3kl9oTwLEfmdT75TEpKYAuHVwOMyOrWvICZVpCYnRiXbYrHv6M5fGeBzIhEBn54eTaHqn8PrbGMFj/F9FA==" saltValue="ISJhFpUQpu5yaj3tLldohg==" spinCount="100000" sheet="1" formatColumns="0" formatRows="0"/>
  <protectedRanges>
    <protectedRange sqref="B23" name="Raspon1_2"/>
  </protectedRanges>
  <phoneticPr fontId="24" type="noConversion"/>
  <conditionalFormatting sqref="E30:E35">
    <cfRule type="cellIs" dxfId="53" priority="97" operator="greaterThan">
      <formula>0</formula>
    </cfRule>
  </conditionalFormatting>
  <conditionalFormatting sqref="E38:E46 E63">
    <cfRule type="cellIs" dxfId="52" priority="104" operator="greaterThan">
      <formula>0</formula>
    </cfRule>
  </conditionalFormatting>
  <conditionalFormatting sqref="E48:E61">
    <cfRule type="cellIs" dxfId="51" priority="95" operator="greaterThan">
      <formula>0</formula>
    </cfRule>
  </conditionalFormatting>
  <conditionalFormatting sqref="E65">
    <cfRule type="cellIs" dxfId="50" priority="110" operator="greaterThan">
      <formula>0</formula>
    </cfRule>
  </conditionalFormatting>
  <conditionalFormatting sqref="E70:E95">
    <cfRule type="cellIs" dxfId="49" priority="52" operator="greaterThan">
      <formula>0</formula>
    </cfRule>
  </conditionalFormatting>
  <conditionalFormatting sqref="E97">
    <cfRule type="cellIs" dxfId="48" priority="53" operator="greaterThan">
      <formula>0</formula>
    </cfRule>
  </conditionalFormatting>
  <conditionalFormatting sqref="E100 E110:E111">
    <cfRule type="cellIs" dxfId="47" priority="131" operator="greaterThan">
      <formula>0</formula>
    </cfRule>
  </conditionalFormatting>
  <conditionalFormatting sqref="E120 E122">
    <cfRule type="cellIs" dxfId="46" priority="105" operator="greaterThan">
      <formula>0</formula>
    </cfRule>
  </conditionalFormatting>
  <conditionalFormatting sqref="E161">
    <cfRule type="cellIs" dxfId="45" priority="49" operator="greaterThan">
      <formula>0</formula>
    </cfRule>
  </conditionalFormatting>
  <conditionalFormatting sqref="E163">
    <cfRule type="cellIs" dxfId="44" priority="51" operator="greaterThan">
      <formula>0</formula>
    </cfRule>
  </conditionalFormatting>
  <conditionalFormatting sqref="E165">
    <cfRule type="cellIs" dxfId="43" priority="50" operator="greaterThan">
      <formula>0</formula>
    </cfRule>
  </conditionalFormatting>
  <conditionalFormatting sqref="E179">
    <cfRule type="cellIs" dxfId="42" priority="35" operator="greaterThan">
      <formula>0</formula>
    </cfRule>
  </conditionalFormatting>
  <conditionalFormatting sqref="E184">
    <cfRule type="cellIs" dxfId="41" priority="34" operator="greaterThan">
      <formula>0</formula>
    </cfRule>
  </conditionalFormatting>
  <conditionalFormatting sqref="E187:E188">
    <cfRule type="cellIs" dxfId="40" priority="48" operator="greaterThan">
      <formula>0</formula>
    </cfRule>
  </conditionalFormatting>
  <conditionalFormatting sqref="E194:E195">
    <cfRule type="cellIs" dxfId="39" priority="43" operator="greaterThan">
      <formula>0</formula>
    </cfRule>
  </conditionalFormatting>
  <conditionalFormatting sqref="E226:E229">
    <cfRule type="cellIs" dxfId="38" priority="30" operator="greaterThan">
      <formula>0</formula>
    </cfRule>
  </conditionalFormatting>
  <conditionalFormatting sqref="E232:E233">
    <cfRule type="cellIs" dxfId="37" priority="29" operator="greaterThan">
      <formula>0</formula>
    </cfRule>
  </conditionalFormatting>
  <conditionalFormatting sqref="E244:E245">
    <cfRule type="cellIs" dxfId="36" priority="31" operator="greaterThan">
      <formula>0</formula>
    </cfRule>
  </conditionalFormatting>
  <conditionalFormatting sqref="E248:E249">
    <cfRule type="cellIs" dxfId="35" priority="27" operator="greaterThan">
      <formula>0</formula>
    </cfRule>
  </conditionalFormatting>
  <conditionalFormatting sqref="E252:E253">
    <cfRule type="cellIs" dxfId="34" priority="26" operator="greaterThan">
      <formula>0</formula>
    </cfRule>
  </conditionalFormatting>
  <conditionalFormatting sqref="E256:E257">
    <cfRule type="cellIs" dxfId="33" priority="25" operator="greaterThan">
      <formula>0</formula>
    </cfRule>
  </conditionalFormatting>
  <conditionalFormatting sqref="E260:E261">
    <cfRule type="cellIs" dxfId="32" priority="24" operator="greaterThan">
      <formula>0</formula>
    </cfRule>
  </conditionalFormatting>
  <conditionalFormatting sqref="E264:E265">
    <cfRule type="cellIs" dxfId="31" priority="23" operator="greaterThan">
      <formula>0</formula>
    </cfRule>
  </conditionalFormatting>
  <conditionalFormatting sqref="E268:E269">
    <cfRule type="cellIs" dxfId="30" priority="22" operator="greaterThan">
      <formula>0</formula>
    </cfRule>
  </conditionalFormatting>
  <conditionalFormatting sqref="E272:E273">
    <cfRule type="cellIs" dxfId="29" priority="21" operator="greaterThan">
      <formula>0</formula>
    </cfRule>
  </conditionalFormatting>
  <conditionalFormatting sqref="E296">
    <cfRule type="cellIs" dxfId="28" priority="17" operator="greaterThan">
      <formula>0</formula>
    </cfRule>
  </conditionalFormatting>
  <conditionalFormatting sqref="E312">
    <cfRule type="cellIs" dxfId="27" priority="16" operator="greaterThan">
      <formula>0</formula>
    </cfRule>
  </conditionalFormatting>
  <conditionalFormatting sqref="E314:E315">
    <cfRule type="cellIs" dxfId="26" priority="20" operator="greaterThan">
      <formula>0</formula>
    </cfRule>
  </conditionalFormatting>
  <conditionalFormatting sqref="E318:E319">
    <cfRule type="cellIs" dxfId="25" priority="19" operator="greaterThan">
      <formula>0</formula>
    </cfRule>
  </conditionalFormatting>
  <conditionalFormatting sqref="E322">
    <cfRule type="cellIs" dxfId="24" priority="18" operator="greaterThan">
      <formula>0</formula>
    </cfRule>
  </conditionalFormatting>
  <conditionalFormatting sqref="E332:E333">
    <cfRule type="cellIs" dxfId="23" priority="13" operator="greaterThan">
      <formula>0</formula>
    </cfRule>
  </conditionalFormatting>
  <conditionalFormatting sqref="E336:E337">
    <cfRule type="cellIs" dxfId="22" priority="14" operator="greaterThan">
      <formula>0</formula>
    </cfRule>
  </conditionalFormatting>
  <conditionalFormatting sqref="E339">
    <cfRule type="cellIs" dxfId="21" priority="15" operator="greaterThan">
      <formula>0</formula>
    </cfRule>
  </conditionalFormatting>
  <conditionalFormatting sqref="E422:E429">
    <cfRule type="cellIs" dxfId="20" priority="9" operator="greaterThan">
      <formula>0</formula>
    </cfRule>
  </conditionalFormatting>
  <conditionalFormatting sqref="E431">
    <cfRule type="cellIs" dxfId="19" priority="12" operator="greaterThan">
      <formula>0</formula>
    </cfRule>
  </conditionalFormatting>
  <conditionalFormatting sqref="E433">
    <cfRule type="cellIs" dxfId="18" priority="7" operator="greaterThan">
      <formula>0</formula>
    </cfRule>
  </conditionalFormatting>
  <conditionalFormatting sqref="E438">
    <cfRule type="cellIs" dxfId="17" priority="11" operator="greaterThan">
      <formula>0</formula>
    </cfRule>
  </conditionalFormatting>
  <conditionalFormatting sqref="E441:E442">
    <cfRule type="cellIs" dxfId="16" priority="10" operator="greaterThan">
      <formula>0</formula>
    </cfRule>
  </conditionalFormatting>
  <conditionalFormatting sqref="E453">
    <cfRule type="cellIs" dxfId="15" priority="1" operator="greaterThan">
      <formula>0</formula>
    </cfRule>
  </conditionalFormatting>
  <conditionalFormatting sqref="E455 E457 E459 E461 E465 E473">
    <cfRule type="cellIs" dxfId="14" priority="6" operator="greaterThan">
      <formula>0</formula>
    </cfRule>
  </conditionalFormatting>
  <conditionalFormatting sqref="E463">
    <cfRule type="cellIs" dxfId="13" priority="5" operator="greaterThan">
      <formula>0</formula>
    </cfRule>
  </conditionalFormatting>
  <conditionalFormatting sqref="E467">
    <cfRule type="cellIs" dxfId="12" priority="4" operator="greaterThan">
      <formula>0</formula>
    </cfRule>
  </conditionalFormatting>
  <conditionalFormatting sqref="E469">
    <cfRule type="cellIs" dxfId="11" priority="2" operator="greaterThan">
      <formula>0</formula>
    </cfRule>
  </conditionalFormatting>
  <conditionalFormatting sqref="E471">
    <cfRule type="cellIs" dxfId="10" priority="3" operator="greaterThan">
      <formula>0</formula>
    </cfRule>
  </conditionalFormatting>
  <conditionalFormatting sqref="F24 F326 F341">
    <cfRule type="cellIs" dxfId="9" priority="142" operator="equal">
      <formula>0</formula>
    </cfRule>
  </conditionalFormatting>
  <conditionalFormatting sqref="F223">
    <cfRule type="cellIs" dxfId="8" priority="158" operator="equal">
      <formula>0</formula>
    </cfRule>
  </conditionalFormatting>
  <conditionalFormatting sqref="F415">
    <cfRule type="cellIs" dxfId="7" priority="136" operator="equal">
      <formula>0</formula>
    </cfRule>
  </conditionalFormatting>
  <conditionalFormatting sqref="F447">
    <cfRule type="cellIs" dxfId="6" priority="135" operator="equal">
      <formula>0</formula>
    </cfRule>
  </conditionalFormatting>
  <dataValidations count="1">
    <dataValidation type="custom" allowBlank="1" showInputMessage="1" showErrorMessage="1" error="dozvoljen unos samo 2 decimale" sqref="E1:E1048576" xr:uid="{FDD2E50E-1BDB-4818-AA50-E77924089BE6}">
      <formula1>E1=ROUND(E1,2)</formula1>
    </dataValidation>
  </dataValidations>
  <pageMargins left="0.98425196850393704" right="0.19685039370078741" top="0.74803149606299213" bottom="0.59055118110236227" header="0.19685039370078741" footer="0.19685039370078741"/>
  <pageSetup paperSize="9" orientation="portrait" verticalDpi="0" r:id="rId1"/>
  <headerFooter>
    <oddHeader>&amp;L&amp;"Arial,Uobičajeno"&amp;8GRAĐEVINA: REKONSTRUKCIJA (DOGRADNJA) OSNOVNE ŠKOLE IVANOVEC
INVESTITOR: GRAD ČAKOVEC
LOKACIJA: k.č.br. 96/59, k.o. IVANOVEC
&amp;R&amp;"Arial,Uobičajeno"&amp;8ZOP: NI-151/2025
datum: 6.2025</oddHeader>
    <oddFooter>&amp;L&amp;"Arial,Uobičajeno"&amp;8PROJEKTANTSKI URED: NORD-ING d.o.o., PUTJANE 15, ČAKOVEC
GLAVNI PROJEKTANT: MARINA MRLA, mag.ing.arch.&amp;R&amp;"Arial,Uobičajeno"&amp;8&amp;A
&amp;P/&amp;N</oddFooter>
  </headerFooter>
  <rowBreaks count="1" manualBreakCount="1">
    <brk id="19" max="5"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E2ADC-280F-4E7B-9C59-2A90DEB43F43}">
  <sheetPr>
    <tabColor rgb="FF00FF00"/>
  </sheetPr>
  <dimension ref="A1:T267"/>
  <sheetViews>
    <sheetView view="pageLayout" topLeftCell="A69" zoomScale="85" zoomScaleNormal="100" zoomScalePageLayoutView="85" workbookViewId="0">
      <selection activeCell="E70" sqref="E70"/>
    </sheetView>
    <sheetView zoomScale="85" zoomScaleNormal="85" workbookViewId="1">
      <selection activeCell="B53" sqref="B53"/>
    </sheetView>
  </sheetViews>
  <sheetFormatPr defaultColWidth="9.140625" defaultRowHeight="12"/>
  <cols>
    <col min="1" max="1" width="7.140625" style="301" customWidth="1"/>
    <col min="2" max="2" width="44" style="448" customWidth="1"/>
    <col min="3" max="3" width="4.85546875" style="442" customWidth="1"/>
    <col min="4" max="4" width="8.140625" style="540" customWidth="1"/>
    <col min="5" max="5" width="9.85546875" style="28" customWidth="1"/>
    <col min="6" max="6" width="11.7109375" style="540" customWidth="1"/>
    <col min="7" max="7" width="16" style="310" customWidth="1"/>
    <col min="8" max="8" width="13.28515625" style="307" bestFit="1" customWidth="1"/>
    <col min="9" max="20" width="9.140625" style="307"/>
    <col min="21" max="16384" width="9.140625" style="308"/>
  </cols>
  <sheetData>
    <row r="1" spans="1:7">
      <c r="B1" s="441" t="s">
        <v>355</v>
      </c>
      <c r="G1" s="306"/>
    </row>
    <row r="4" spans="1:7">
      <c r="A4" s="312" t="str">
        <f>A183</f>
        <v>1.0</v>
      </c>
      <c r="B4" s="445" t="str">
        <f>B183</f>
        <v>SUSTAV GRIJANJA, HLAĐENJA I PRIPREME PTV UKUPNO:</v>
      </c>
      <c r="F4" s="540">
        <f>F183</f>
        <v>0</v>
      </c>
    </row>
    <row r="5" spans="1:7">
      <c r="A5" s="312" t="str">
        <f>A267</f>
        <v>2.0</v>
      </c>
      <c r="B5" s="445" t="str">
        <f>B267</f>
        <v>SUSTAV VENTILACIJE UKUPNO:</v>
      </c>
      <c r="F5" s="540">
        <f>F267</f>
        <v>0</v>
      </c>
    </row>
    <row r="6" spans="1:7">
      <c r="A6" s="312"/>
      <c r="B6" s="445"/>
    </row>
    <row r="7" spans="1:7">
      <c r="B7" s="309"/>
    </row>
    <row r="8" spans="1:7">
      <c r="A8" s="311"/>
      <c r="B8" s="302" t="s">
        <v>362</v>
      </c>
      <c r="C8" s="446"/>
      <c r="D8" s="541"/>
      <c r="E8" s="33"/>
      <c r="F8" s="541">
        <f>SUM(F4:F7)</f>
        <v>0</v>
      </c>
    </row>
    <row r="10" spans="1:7">
      <c r="B10" s="448" t="s">
        <v>75</v>
      </c>
      <c r="F10" s="540">
        <f>ROUND(F8*0.25,2)</f>
        <v>0</v>
      </c>
    </row>
    <row r="12" spans="1:7">
      <c r="A12" s="311"/>
      <c r="B12" s="449" t="s">
        <v>158</v>
      </c>
      <c r="C12" s="446"/>
      <c r="D12" s="541"/>
      <c r="E12" s="33"/>
      <c r="F12" s="541">
        <f>SUM(F8:F11)</f>
        <v>0</v>
      </c>
    </row>
    <row r="16" spans="1:7">
      <c r="B16" s="441" t="s">
        <v>363</v>
      </c>
      <c r="C16" s="446"/>
      <c r="D16" s="541"/>
      <c r="E16" s="33"/>
    </row>
    <row r="18" spans="1:20" s="128" customFormat="1">
      <c r="A18" s="320" t="s">
        <v>232</v>
      </c>
      <c r="B18" s="450" t="s">
        <v>233</v>
      </c>
      <c r="C18" s="451" t="s">
        <v>234</v>
      </c>
      <c r="D18" s="542" t="s">
        <v>241</v>
      </c>
      <c r="E18" s="66" t="s">
        <v>235</v>
      </c>
      <c r="F18" s="543" t="s">
        <v>236</v>
      </c>
      <c r="G18" s="127"/>
      <c r="H18" s="127"/>
      <c r="I18" s="127"/>
      <c r="J18" s="127"/>
      <c r="K18" s="127"/>
      <c r="L18" s="127"/>
      <c r="M18" s="127"/>
      <c r="N18" s="127"/>
      <c r="O18" s="127"/>
      <c r="P18" s="127"/>
      <c r="Q18" s="127"/>
      <c r="R18" s="127"/>
      <c r="S18" s="127"/>
      <c r="T18" s="127"/>
    </row>
    <row r="19" spans="1:20" s="128" customFormat="1">
      <c r="A19" s="544"/>
      <c r="B19" s="545"/>
      <c r="C19" s="546"/>
      <c r="D19" s="547"/>
      <c r="E19" s="67"/>
      <c r="F19" s="547"/>
      <c r="G19" s="127"/>
      <c r="H19" s="127"/>
      <c r="I19" s="127"/>
      <c r="J19" s="127"/>
      <c r="K19" s="127"/>
      <c r="L19" s="127"/>
      <c r="M19" s="127"/>
      <c r="N19" s="127"/>
      <c r="O19" s="127"/>
      <c r="P19" s="127"/>
      <c r="Q19" s="127"/>
      <c r="R19" s="127"/>
      <c r="S19" s="127"/>
      <c r="T19" s="127"/>
    </row>
    <row r="20" spans="1:20" s="128" customFormat="1">
      <c r="A20" s="173" t="s">
        <v>251</v>
      </c>
      <c r="B20" s="148" t="s">
        <v>777</v>
      </c>
      <c r="C20" s="149"/>
      <c r="D20" s="548"/>
      <c r="E20" s="35"/>
      <c r="F20" s="548"/>
      <c r="G20" s="154"/>
      <c r="H20" s="127"/>
      <c r="I20" s="127"/>
      <c r="J20" s="127"/>
      <c r="K20" s="127"/>
      <c r="L20" s="127"/>
      <c r="M20" s="127"/>
      <c r="N20" s="127"/>
      <c r="O20" s="127"/>
      <c r="P20" s="127"/>
      <c r="Q20" s="127"/>
      <c r="R20" s="127"/>
      <c r="S20" s="127"/>
      <c r="T20" s="127"/>
    </row>
    <row r="21" spans="1:20" s="128" customFormat="1">
      <c r="A21" s="174"/>
      <c r="B21" s="140"/>
      <c r="C21" s="124"/>
      <c r="D21" s="549"/>
      <c r="E21" s="31"/>
      <c r="F21" s="549"/>
      <c r="G21" s="154"/>
      <c r="H21" s="127"/>
      <c r="I21" s="127"/>
      <c r="J21" s="127"/>
      <c r="K21" s="127"/>
      <c r="L21" s="127"/>
      <c r="M21" s="127"/>
      <c r="N21" s="127"/>
      <c r="O21" s="127"/>
      <c r="P21" s="127"/>
      <c r="Q21" s="127"/>
      <c r="R21" s="127"/>
      <c r="S21" s="127"/>
      <c r="T21" s="127"/>
    </row>
    <row r="22" spans="1:20" s="553" customFormat="1" ht="144">
      <c r="A22" s="550"/>
      <c r="B22" s="551" t="s">
        <v>780</v>
      </c>
      <c r="C22" s="550"/>
      <c r="D22" s="552"/>
      <c r="E22" s="40"/>
      <c r="F22" s="41"/>
    </row>
    <row r="23" spans="1:20" s="553" customFormat="1">
      <c r="A23" s="550"/>
      <c r="B23" s="554"/>
      <c r="C23" s="550"/>
      <c r="D23" s="552"/>
      <c r="E23" s="40"/>
      <c r="F23" s="41"/>
    </row>
    <row r="24" spans="1:20" s="553" customFormat="1" ht="96">
      <c r="A24" s="555">
        <v>1</v>
      </c>
      <c r="B24" s="309" t="s">
        <v>1397</v>
      </c>
      <c r="C24" s="550"/>
      <c r="D24" s="552"/>
      <c r="E24" s="40"/>
      <c r="F24" s="41"/>
    </row>
    <row r="25" spans="1:20" s="553" customFormat="1" ht="60">
      <c r="A25" s="555"/>
      <c r="B25" s="309" t="s">
        <v>1398</v>
      </c>
      <c r="C25" s="550"/>
      <c r="D25" s="552"/>
      <c r="E25" s="40"/>
      <c r="F25" s="41"/>
    </row>
    <row r="26" spans="1:20" s="553" customFormat="1" ht="60">
      <c r="A26" s="555"/>
      <c r="B26" s="309" t="s">
        <v>1399</v>
      </c>
      <c r="C26" s="550"/>
      <c r="D26" s="552"/>
      <c r="E26" s="40"/>
      <c r="F26" s="41"/>
    </row>
    <row r="27" spans="1:20" s="553" customFormat="1" ht="72">
      <c r="A27" s="555"/>
      <c r="B27" s="556" t="s">
        <v>1400</v>
      </c>
      <c r="C27" s="550"/>
      <c r="D27" s="552"/>
      <c r="E27" s="40"/>
      <c r="F27" s="41"/>
    </row>
    <row r="28" spans="1:20" s="553" customFormat="1">
      <c r="A28" s="555"/>
      <c r="B28" s="553" t="s">
        <v>1401</v>
      </c>
      <c r="C28" s="550"/>
      <c r="D28" s="552"/>
      <c r="E28" s="40"/>
      <c r="F28" s="41"/>
    </row>
    <row r="29" spans="1:20" s="553" customFormat="1" ht="36">
      <c r="A29" s="555"/>
      <c r="B29" s="309" t="s">
        <v>1402</v>
      </c>
      <c r="C29" s="550"/>
      <c r="D29" s="552"/>
      <c r="E29" s="40"/>
      <c r="F29" s="41"/>
    </row>
    <row r="30" spans="1:20" s="553" customFormat="1">
      <c r="A30" s="555"/>
      <c r="B30" s="553" t="s">
        <v>1403</v>
      </c>
      <c r="C30" s="550"/>
      <c r="D30" s="552"/>
      <c r="E30" s="40"/>
      <c r="F30" s="41"/>
    </row>
    <row r="31" spans="1:20" s="553" customFormat="1" ht="24">
      <c r="A31" s="555"/>
      <c r="B31" s="554" t="s">
        <v>1404</v>
      </c>
      <c r="C31" s="557"/>
      <c r="D31" s="558"/>
      <c r="E31" s="40"/>
      <c r="F31" s="559"/>
    </row>
    <row r="32" spans="1:20" s="553" customFormat="1" ht="24">
      <c r="A32" s="555"/>
      <c r="B32" s="554" t="s">
        <v>1405</v>
      </c>
      <c r="C32" s="557"/>
      <c r="D32" s="558"/>
      <c r="E32" s="40"/>
      <c r="F32" s="559"/>
    </row>
    <row r="33" spans="1:6" s="553" customFormat="1">
      <c r="A33" s="555"/>
      <c r="B33" s="553" t="s">
        <v>1406</v>
      </c>
      <c r="C33" s="557"/>
      <c r="D33" s="558"/>
      <c r="E33" s="40"/>
      <c r="F33" s="559"/>
    </row>
    <row r="34" spans="1:6" s="553" customFormat="1">
      <c r="A34" s="555"/>
      <c r="B34" s="553" t="s">
        <v>1407</v>
      </c>
      <c r="D34" s="552"/>
      <c r="E34" s="72"/>
    </row>
    <row r="35" spans="1:6" s="553" customFormat="1">
      <c r="A35" s="555"/>
      <c r="C35" s="557" t="s">
        <v>90</v>
      </c>
      <c r="D35" s="558">
        <v>2</v>
      </c>
      <c r="E35" s="40"/>
      <c r="F35" s="158" t="str">
        <f t="shared" ref="F35:F98" si="0">IF(E35="","",ROUND(D35*ROUND(E35,2),2))</f>
        <v/>
      </c>
    </row>
    <row r="36" spans="1:6" s="553" customFormat="1">
      <c r="A36" s="555"/>
      <c r="B36" s="554"/>
      <c r="C36" s="557"/>
      <c r="D36" s="558"/>
      <c r="E36" s="40"/>
      <c r="F36" s="158" t="str">
        <f t="shared" si="0"/>
        <v/>
      </c>
    </row>
    <row r="37" spans="1:6" s="553" customFormat="1" ht="48">
      <c r="A37" s="555">
        <f>A24+1</f>
        <v>2</v>
      </c>
      <c r="B37" s="448" t="s">
        <v>1408</v>
      </c>
      <c r="C37" s="557" t="s">
        <v>90</v>
      </c>
      <c r="D37" s="558">
        <v>2</v>
      </c>
      <c r="E37" s="40"/>
      <c r="F37" s="158" t="str">
        <f t="shared" si="0"/>
        <v/>
      </c>
    </row>
    <row r="38" spans="1:6" s="553" customFormat="1">
      <c r="A38" s="555"/>
      <c r="B38" s="554"/>
      <c r="C38" s="550"/>
      <c r="D38" s="552"/>
      <c r="E38" s="40"/>
      <c r="F38" s="158" t="str">
        <f t="shared" si="0"/>
        <v/>
      </c>
    </row>
    <row r="39" spans="1:6" s="553" customFormat="1" ht="36">
      <c r="A39" s="555">
        <f>A37+1</f>
        <v>3</v>
      </c>
      <c r="B39" s="554" t="s">
        <v>781</v>
      </c>
      <c r="C39" s="550"/>
      <c r="D39" s="552"/>
      <c r="E39" s="40"/>
      <c r="F39" s="158" t="str">
        <f t="shared" si="0"/>
        <v/>
      </c>
    </row>
    <row r="40" spans="1:6" s="553" customFormat="1">
      <c r="A40" s="555"/>
      <c r="B40" s="560" t="s">
        <v>1409</v>
      </c>
      <c r="C40" s="550"/>
      <c r="D40" s="552"/>
      <c r="E40" s="40"/>
      <c r="F40" s="158" t="str">
        <f t="shared" si="0"/>
        <v/>
      </c>
    </row>
    <row r="41" spans="1:6" s="553" customFormat="1">
      <c r="A41" s="555"/>
      <c r="B41" s="560" t="s">
        <v>1410</v>
      </c>
      <c r="C41" s="550"/>
      <c r="D41" s="552"/>
      <c r="E41" s="40"/>
      <c r="F41" s="158" t="str">
        <f t="shared" si="0"/>
        <v/>
      </c>
    </row>
    <row r="42" spans="1:6" s="553" customFormat="1">
      <c r="A42" s="555"/>
      <c r="B42" s="560" t="s">
        <v>1411</v>
      </c>
      <c r="C42" s="550"/>
      <c r="D42" s="552"/>
      <c r="E42" s="40"/>
      <c r="F42" s="158" t="str">
        <f t="shared" si="0"/>
        <v/>
      </c>
    </row>
    <row r="43" spans="1:6" s="553" customFormat="1">
      <c r="A43" s="555"/>
      <c r="B43" s="560" t="s">
        <v>1412</v>
      </c>
      <c r="C43" s="550"/>
      <c r="D43" s="552"/>
      <c r="E43" s="40"/>
      <c r="F43" s="158" t="str">
        <f t="shared" si="0"/>
        <v/>
      </c>
    </row>
    <row r="44" spans="1:6" s="553" customFormat="1">
      <c r="A44" s="555"/>
      <c r="B44" s="560" t="s">
        <v>1413</v>
      </c>
      <c r="C44" s="550"/>
      <c r="D44" s="552"/>
      <c r="E44" s="40"/>
      <c r="F44" s="158" t="str">
        <f t="shared" si="0"/>
        <v/>
      </c>
    </row>
    <row r="45" spans="1:6" s="553" customFormat="1">
      <c r="A45" s="555"/>
      <c r="B45" s="554"/>
      <c r="C45" s="557" t="s">
        <v>90</v>
      </c>
      <c r="D45" s="558">
        <v>1</v>
      </c>
      <c r="E45" s="40"/>
      <c r="F45" s="158" t="str">
        <f t="shared" si="0"/>
        <v/>
      </c>
    </row>
    <row r="46" spans="1:6" s="553" customFormat="1">
      <c r="A46" s="555"/>
      <c r="B46" s="554"/>
      <c r="C46" s="557"/>
      <c r="D46" s="558"/>
      <c r="E46" s="40"/>
      <c r="F46" s="158" t="str">
        <f t="shared" si="0"/>
        <v/>
      </c>
    </row>
    <row r="47" spans="1:6" s="553" customFormat="1" ht="48">
      <c r="A47" s="555">
        <f>A39+1</f>
        <v>4</v>
      </c>
      <c r="B47" s="309" t="s">
        <v>782</v>
      </c>
      <c r="C47" s="561"/>
      <c r="D47" s="562"/>
      <c r="E47" s="40"/>
      <c r="F47" s="158" t="str">
        <f t="shared" si="0"/>
        <v/>
      </c>
    </row>
    <row r="48" spans="1:6" s="553" customFormat="1">
      <c r="A48" s="555"/>
      <c r="B48" s="448" t="s">
        <v>1414</v>
      </c>
      <c r="D48" s="552"/>
      <c r="E48" s="72"/>
      <c r="F48" s="158" t="str">
        <f t="shared" si="0"/>
        <v/>
      </c>
    </row>
    <row r="49" spans="1:6" s="553" customFormat="1">
      <c r="A49" s="555"/>
      <c r="B49" s="448" t="s">
        <v>783</v>
      </c>
      <c r="C49" s="557"/>
      <c r="D49" s="558"/>
      <c r="E49" s="40"/>
      <c r="F49" s="158" t="str">
        <f t="shared" si="0"/>
        <v/>
      </c>
    </row>
    <row r="50" spans="1:6" s="553" customFormat="1">
      <c r="A50" s="555"/>
      <c r="B50" s="448" t="s">
        <v>1415</v>
      </c>
      <c r="C50" s="557"/>
      <c r="D50" s="558"/>
      <c r="E50" s="40"/>
      <c r="F50" s="158" t="str">
        <f t="shared" si="0"/>
        <v/>
      </c>
    </row>
    <row r="51" spans="1:6" s="553" customFormat="1">
      <c r="A51" s="555"/>
      <c r="B51" s="448"/>
      <c r="C51" s="557" t="s">
        <v>35</v>
      </c>
      <c r="D51" s="558">
        <v>1</v>
      </c>
      <c r="E51" s="40"/>
      <c r="F51" s="158" t="str">
        <f t="shared" si="0"/>
        <v/>
      </c>
    </row>
    <row r="52" spans="1:6" s="553" customFormat="1">
      <c r="A52" s="555"/>
      <c r="B52" s="448"/>
      <c r="C52" s="557"/>
      <c r="D52" s="558"/>
      <c r="E52" s="40"/>
      <c r="F52" s="158" t="str">
        <f t="shared" si="0"/>
        <v/>
      </c>
    </row>
    <row r="53" spans="1:6" s="553" customFormat="1" ht="72">
      <c r="A53" s="555">
        <f>A47+1</f>
        <v>5</v>
      </c>
      <c r="B53" s="448" t="s">
        <v>1416</v>
      </c>
      <c r="C53" s="557"/>
      <c r="D53" s="558"/>
      <c r="E53" s="40"/>
      <c r="F53" s="158" t="str">
        <f t="shared" si="0"/>
        <v/>
      </c>
    </row>
    <row r="54" spans="1:6" s="553" customFormat="1">
      <c r="A54" s="555"/>
      <c r="B54" s="448" t="s">
        <v>1417</v>
      </c>
      <c r="C54" s="557"/>
      <c r="D54" s="558"/>
      <c r="E54" s="40"/>
      <c r="F54" s="158" t="str">
        <f t="shared" si="0"/>
        <v/>
      </c>
    </row>
    <row r="55" spans="1:6" s="553" customFormat="1">
      <c r="A55" s="555"/>
      <c r="B55" s="448" t="s">
        <v>1418</v>
      </c>
      <c r="C55" s="557"/>
      <c r="D55" s="558"/>
      <c r="E55" s="40"/>
      <c r="F55" s="158" t="str">
        <f t="shared" si="0"/>
        <v/>
      </c>
    </row>
    <row r="56" spans="1:6" s="553" customFormat="1">
      <c r="A56" s="555"/>
      <c r="B56" s="448" t="s">
        <v>1419</v>
      </c>
      <c r="C56" s="557"/>
      <c r="D56" s="558"/>
      <c r="E56" s="40"/>
      <c r="F56" s="158" t="str">
        <f t="shared" si="0"/>
        <v/>
      </c>
    </row>
    <row r="57" spans="1:6" s="553" customFormat="1">
      <c r="A57" s="555"/>
      <c r="B57" s="448" t="s">
        <v>1420</v>
      </c>
      <c r="C57" s="557"/>
      <c r="D57" s="558"/>
      <c r="E57" s="40"/>
      <c r="F57" s="158" t="str">
        <f t="shared" si="0"/>
        <v/>
      </c>
    </row>
    <row r="58" spans="1:6" s="553" customFormat="1">
      <c r="A58" s="555"/>
      <c r="B58" s="448" t="s">
        <v>1421</v>
      </c>
      <c r="C58" s="557"/>
      <c r="D58" s="558"/>
      <c r="E58" s="40"/>
      <c r="F58" s="158" t="str">
        <f t="shared" si="0"/>
        <v/>
      </c>
    </row>
    <row r="59" spans="1:6" s="553" customFormat="1">
      <c r="A59" s="555"/>
      <c r="B59" s="448" t="s">
        <v>1422</v>
      </c>
      <c r="C59" s="557"/>
      <c r="D59" s="558"/>
      <c r="E59" s="40"/>
      <c r="F59" s="158" t="str">
        <f t="shared" si="0"/>
        <v/>
      </c>
    </row>
    <row r="60" spans="1:6" s="553" customFormat="1" ht="24">
      <c r="A60" s="555"/>
      <c r="B60" s="448" t="s">
        <v>1423</v>
      </c>
      <c r="C60" s="557"/>
      <c r="D60" s="558"/>
      <c r="E60" s="40"/>
      <c r="F60" s="158" t="str">
        <f t="shared" si="0"/>
        <v/>
      </c>
    </row>
    <row r="61" spans="1:6" s="553" customFormat="1">
      <c r="A61" s="555"/>
      <c r="B61" s="448"/>
      <c r="C61" s="557" t="s">
        <v>35</v>
      </c>
      <c r="D61" s="558">
        <v>1</v>
      </c>
      <c r="E61" s="40"/>
      <c r="F61" s="158" t="str">
        <f t="shared" si="0"/>
        <v/>
      </c>
    </row>
    <row r="62" spans="1:6" s="553" customFormat="1">
      <c r="A62" s="555"/>
      <c r="B62" s="448"/>
      <c r="C62" s="557"/>
      <c r="D62" s="558"/>
      <c r="E62" s="40"/>
      <c r="F62" s="158" t="str">
        <f t="shared" si="0"/>
        <v/>
      </c>
    </row>
    <row r="63" spans="1:6" s="553" customFormat="1" ht="36">
      <c r="A63" s="555">
        <f>A53+1</f>
        <v>6</v>
      </c>
      <c r="B63" s="448" t="s">
        <v>784</v>
      </c>
      <c r="C63" s="557"/>
      <c r="D63" s="558"/>
      <c r="E63" s="40"/>
      <c r="F63" s="158" t="str">
        <f t="shared" si="0"/>
        <v/>
      </c>
    </row>
    <row r="64" spans="1:6" s="553" customFormat="1" ht="24">
      <c r="A64" s="555"/>
      <c r="B64" s="448" t="s">
        <v>1424</v>
      </c>
      <c r="C64" s="557" t="s">
        <v>35</v>
      </c>
      <c r="D64" s="558">
        <v>1</v>
      </c>
      <c r="E64" s="40"/>
      <c r="F64" s="158" t="str">
        <f t="shared" si="0"/>
        <v/>
      </c>
    </row>
    <row r="65" spans="1:6" s="553" customFormat="1">
      <c r="A65" s="555"/>
      <c r="B65" s="448"/>
      <c r="C65" s="557"/>
      <c r="D65" s="558"/>
      <c r="E65" s="40"/>
      <c r="F65" s="158" t="str">
        <f t="shared" si="0"/>
        <v/>
      </c>
    </row>
    <row r="66" spans="1:6" s="553" customFormat="1" ht="24">
      <c r="A66" s="555">
        <f>A63+1</f>
        <v>7</v>
      </c>
      <c r="B66" s="448" t="s">
        <v>785</v>
      </c>
      <c r="C66" s="557"/>
      <c r="D66" s="558"/>
      <c r="E66" s="40"/>
      <c r="F66" s="158" t="str">
        <f t="shared" si="0"/>
        <v/>
      </c>
    </row>
    <row r="67" spans="1:6" s="553" customFormat="1" ht="24">
      <c r="A67" s="555"/>
      <c r="B67" s="448" t="s">
        <v>1425</v>
      </c>
      <c r="C67" s="557" t="s">
        <v>35</v>
      </c>
      <c r="D67" s="558">
        <v>1</v>
      </c>
      <c r="E67" s="40"/>
      <c r="F67" s="158" t="str">
        <f t="shared" si="0"/>
        <v/>
      </c>
    </row>
    <row r="68" spans="1:6" s="553" customFormat="1">
      <c r="A68" s="555"/>
      <c r="B68" s="448"/>
      <c r="C68" s="557"/>
      <c r="D68" s="558"/>
      <c r="E68" s="40"/>
      <c r="F68" s="158" t="str">
        <f t="shared" si="0"/>
        <v/>
      </c>
    </row>
    <row r="69" spans="1:6" s="553" customFormat="1" ht="72">
      <c r="A69" s="555">
        <f>A66+1</f>
        <v>8</v>
      </c>
      <c r="B69" s="448" t="s">
        <v>1497</v>
      </c>
      <c r="C69" s="563"/>
      <c r="D69" s="564"/>
      <c r="E69" s="40"/>
      <c r="F69" s="158" t="str">
        <f t="shared" si="0"/>
        <v/>
      </c>
    </row>
    <row r="70" spans="1:6" s="553" customFormat="1" ht="36">
      <c r="A70" s="555"/>
      <c r="B70" s="448" t="s">
        <v>1426</v>
      </c>
      <c r="C70" s="557" t="s">
        <v>90</v>
      </c>
      <c r="D70" s="558">
        <v>1</v>
      </c>
      <c r="E70" s="40"/>
      <c r="F70" s="158" t="str">
        <f t="shared" si="0"/>
        <v/>
      </c>
    </row>
    <row r="71" spans="1:6" s="553" customFormat="1">
      <c r="A71" s="555"/>
      <c r="B71" s="448"/>
      <c r="C71" s="557"/>
      <c r="D71" s="558"/>
      <c r="E71" s="40"/>
      <c r="F71" s="158" t="str">
        <f t="shared" si="0"/>
        <v/>
      </c>
    </row>
    <row r="72" spans="1:6" s="553" customFormat="1" ht="108">
      <c r="A72" s="555">
        <f>A69+1</f>
        <v>9</v>
      </c>
      <c r="B72" s="309" t="s">
        <v>1090</v>
      </c>
      <c r="C72" s="561"/>
      <c r="D72" s="562"/>
      <c r="E72" s="40"/>
      <c r="F72" s="158" t="str">
        <f t="shared" si="0"/>
        <v/>
      </c>
    </row>
    <row r="73" spans="1:6" s="553" customFormat="1" ht="36">
      <c r="A73" s="555"/>
      <c r="B73" s="134" t="s">
        <v>1427</v>
      </c>
      <c r="C73" s="557" t="s">
        <v>35</v>
      </c>
      <c r="D73" s="558">
        <v>2</v>
      </c>
      <c r="E73" s="40"/>
      <c r="F73" s="158" t="str">
        <f t="shared" si="0"/>
        <v/>
      </c>
    </row>
    <row r="74" spans="1:6" s="553" customFormat="1">
      <c r="A74" s="555"/>
      <c r="B74" s="448"/>
      <c r="C74" s="557"/>
      <c r="D74" s="558"/>
      <c r="E74" s="40"/>
      <c r="F74" s="158" t="str">
        <f t="shared" si="0"/>
        <v/>
      </c>
    </row>
    <row r="75" spans="1:6" s="553" customFormat="1" ht="108">
      <c r="A75" s="555">
        <f>A72+1</f>
        <v>10</v>
      </c>
      <c r="B75" s="309" t="s">
        <v>1091</v>
      </c>
      <c r="C75" s="557"/>
      <c r="D75" s="558"/>
      <c r="E75" s="40"/>
      <c r="F75" s="158" t="str">
        <f t="shared" si="0"/>
        <v/>
      </c>
    </row>
    <row r="76" spans="1:6" s="553" customFormat="1" ht="36">
      <c r="A76" s="555"/>
      <c r="B76" s="134" t="s">
        <v>1428</v>
      </c>
      <c r="C76" s="557" t="s">
        <v>35</v>
      </c>
      <c r="D76" s="558">
        <v>1</v>
      </c>
      <c r="E76" s="40"/>
      <c r="F76" s="158" t="str">
        <f t="shared" si="0"/>
        <v/>
      </c>
    </row>
    <row r="77" spans="1:6" s="553" customFormat="1">
      <c r="A77" s="555"/>
      <c r="B77" s="448"/>
      <c r="C77" s="557"/>
      <c r="D77" s="558"/>
      <c r="E77" s="40"/>
      <c r="F77" s="158" t="str">
        <f t="shared" si="0"/>
        <v/>
      </c>
    </row>
    <row r="78" spans="1:6" s="553" customFormat="1" ht="36">
      <c r="A78" s="555">
        <f>A75+1</f>
        <v>11</v>
      </c>
      <c r="B78" s="309" t="s">
        <v>786</v>
      </c>
      <c r="C78" s="561"/>
      <c r="D78" s="562"/>
      <c r="E78" s="40"/>
      <c r="F78" s="158" t="str">
        <f t="shared" si="0"/>
        <v/>
      </c>
    </row>
    <row r="79" spans="1:6" s="553" customFormat="1" ht="24">
      <c r="A79" s="555"/>
      <c r="B79" s="309" t="s">
        <v>1429</v>
      </c>
      <c r="C79" s="557" t="s">
        <v>35</v>
      </c>
      <c r="D79" s="558">
        <v>1</v>
      </c>
      <c r="E79" s="40"/>
      <c r="F79" s="158" t="str">
        <f t="shared" si="0"/>
        <v/>
      </c>
    </row>
    <row r="80" spans="1:6" s="553" customFormat="1">
      <c r="A80" s="555"/>
      <c r="B80" s="448"/>
      <c r="C80" s="557"/>
      <c r="D80" s="558"/>
      <c r="E80" s="40"/>
      <c r="F80" s="158" t="str">
        <f t="shared" si="0"/>
        <v/>
      </c>
    </row>
    <row r="81" spans="1:6" s="553" customFormat="1" ht="48">
      <c r="A81" s="555">
        <f>A78+1</f>
        <v>12</v>
      </c>
      <c r="B81" s="565" t="s">
        <v>787</v>
      </c>
      <c r="C81" s="566"/>
      <c r="D81" s="567"/>
      <c r="E81" s="42"/>
      <c r="F81" s="158" t="str">
        <f t="shared" si="0"/>
        <v/>
      </c>
    </row>
    <row r="82" spans="1:6" s="553" customFormat="1">
      <c r="A82" s="568">
        <v>1</v>
      </c>
      <c r="B82" s="569" t="s">
        <v>1430</v>
      </c>
      <c r="C82" s="570" t="s">
        <v>35</v>
      </c>
      <c r="D82" s="571">
        <v>6</v>
      </c>
      <c r="E82" s="42"/>
      <c r="F82" s="158" t="str">
        <f t="shared" si="0"/>
        <v/>
      </c>
    </row>
    <row r="83" spans="1:6" s="553" customFormat="1">
      <c r="A83" s="568">
        <v>2</v>
      </c>
      <c r="B83" s="569" t="s">
        <v>789</v>
      </c>
      <c r="C83" s="570" t="s">
        <v>35</v>
      </c>
      <c r="D83" s="571">
        <v>6</v>
      </c>
      <c r="E83" s="42"/>
      <c r="F83" s="158" t="str">
        <f t="shared" si="0"/>
        <v/>
      </c>
    </row>
    <row r="84" spans="1:6" s="553" customFormat="1">
      <c r="A84" s="568">
        <v>3</v>
      </c>
      <c r="B84" s="569" t="s">
        <v>790</v>
      </c>
      <c r="C84" s="570" t="s">
        <v>35</v>
      </c>
      <c r="D84" s="571">
        <v>15</v>
      </c>
      <c r="E84" s="42"/>
      <c r="F84" s="158" t="str">
        <f t="shared" si="0"/>
        <v/>
      </c>
    </row>
    <row r="85" spans="1:6" s="553" customFormat="1">
      <c r="A85" s="555"/>
      <c r="B85" s="448"/>
      <c r="C85" s="557"/>
      <c r="D85" s="558"/>
      <c r="E85" s="40"/>
      <c r="F85" s="158" t="str">
        <f t="shared" si="0"/>
        <v/>
      </c>
    </row>
    <row r="86" spans="1:6" s="553" customFormat="1" ht="24">
      <c r="A86" s="555">
        <f>A81+1</f>
        <v>13</v>
      </c>
      <c r="B86" s="569" t="s">
        <v>791</v>
      </c>
      <c r="C86" s="570"/>
      <c r="D86" s="571"/>
      <c r="E86" s="42"/>
      <c r="F86" s="158" t="str">
        <f t="shared" si="0"/>
        <v/>
      </c>
    </row>
    <row r="87" spans="1:6" s="553" customFormat="1">
      <c r="A87" s="572">
        <v>1</v>
      </c>
      <c r="B87" s="569" t="s">
        <v>1430</v>
      </c>
      <c r="C87" s="570" t="s">
        <v>35</v>
      </c>
      <c r="D87" s="571">
        <v>3</v>
      </c>
      <c r="E87" s="42"/>
      <c r="F87" s="158" t="str">
        <f t="shared" si="0"/>
        <v/>
      </c>
    </row>
    <row r="88" spans="1:6" s="553" customFormat="1">
      <c r="A88" s="572">
        <v>2</v>
      </c>
      <c r="B88" s="569" t="s">
        <v>792</v>
      </c>
      <c r="C88" s="570" t="s">
        <v>35</v>
      </c>
      <c r="D88" s="571">
        <v>2</v>
      </c>
      <c r="E88" s="42"/>
      <c r="F88" s="158" t="str">
        <f t="shared" si="0"/>
        <v/>
      </c>
    </row>
    <row r="89" spans="1:6" s="553" customFormat="1">
      <c r="A89" s="572">
        <v>3</v>
      </c>
      <c r="B89" s="569" t="s">
        <v>779</v>
      </c>
      <c r="C89" s="570" t="s">
        <v>35</v>
      </c>
      <c r="D89" s="571">
        <v>2</v>
      </c>
      <c r="E89" s="42"/>
      <c r="F89" s="158" t="str">
        <f t="shared" si="0"/>
        <v/>
      </c>
    </row>
    <row r="90" spans="1:6" s="553" customFormat="1">
      <c r="A90" s="555"/>
      <c r="B90" s="448"/>
      <c r="C90" s="557"/>
      <c r="D90" s="558"/>
      <c r="E90" s="40"/>
      <c r="F90" s="158" t="str">
        <f t="shared" si="0"/>
        <v/>
      </c>
    </row>
    <row r="91" spans="1:6" s="553" customFormat="1" ht="24">
      <c r="A91" s="555">
        <f>A86+1</f>
        <v>14</v>
      </c>
      <c r="B91" s="140" t="s">
        <v>793</v>
      </c>
      <c r="C91" s="442"/>
      <c r="D91" s="573"/>
      <c r="E91" s="40"/>
      <c r="F91" s="158" t="str">
        <f t="shared" si="0"/>
        <v/>
      </c>
    </row>
    <row r="92" spans="1:6" s="553" customFormat="1">
      <c r="A92" s="555"/>
      <c r="B92" s="140" t="s">
        <v>779</v>
      </c>
      <c r="C92" s="442" t="s">
        <v>35</v>
      </c>
      <c r="D92" s="573">
        <v>2</v>
      </c>
      <c r="E92" s="40"/>
      <c r="F92" s="158" t="str">
        <f t="shared" si="0"/>
        <v/>
      </c>
    </row>
    <row r="93" spans="1:6" s="553" customFormat="1">
      <c r="A93" s="555"/>
      <c r="B93" s="448"/>
      <c r="C93" s="557"/>
      <c r="D93" s="558"/>
      <c r="E93" s="40"/>
      <c r="F93" s="158" t="str">
        <f t="shared" si="0"/>
        <v/>
      </c>
    </row>
    <row r="94" spans="1:6" s="553" customFormat="1" ht="24">
      <c r="A94" s="555">
        <f>A91+1</f>
        <v>15</v>
      </c>
      <c r="B94" s="140" t="s">
        <v>1431</v>
      </c>
      <c r="C94" s="442" t="s">
        <v>35</v>
      </c>
      <c r="D94" s="573">
        <v>1</v>
      </c>
      <c r="E94" s="40"/>
      <c r="F94" s="158" t="str">
        <f t="shared" si="0"/>
        <v/>
      </c>
    </row>
    <row r="95" spans="1:6" s="553" customFormat="1">
      <c r="A95" s="555"/>
      <c r="B95" s="448"/>
      <c r="C95" s="557"/>
      <c r="D95" s="558"/>
      <c r="E95" s="40"/>
      <c r="F95" s="158" t="str">
        <f t="shared" si="0"/>
        <v/>
      </c>
    </row>
    <row r="96" spans="1:6" s="553" customFormat="1" ht="24">
      <c r="A96" s="555">
        <f>A94+1</f>
        <v>16</v>
      </c>
      <c r="B96" s="140" t="s">
        <v>794</v>
      </c>
      <c r="C96" s="442"/>
      <c r="D96" s="573"/>
      <c r="E96" s="40"/>
      <c r="F96" s="158" t="str">
        <f t="shared" si="0"/>
        <v/>
      </c>
    </row>
    <row r="97" spans="1:6" s="553" customFormat="1">
      <c r="A97" s="574">
        <v>1</v>
      </c>
      <c r="B97" s="140" t="s">
        <v>795</v>
      </c>
      <c r="C97" s="442" t="s">
        <v>35</v>
      </c>
      <c r="D97" s="573">
        <v>1</v>
      </c>
      <c r="E97" s="40"/>
      <c r="F97" s="158" t="str">
        <f t="shared" si="0"/>
        <v/>
      </c>
    </row>
    <row r="98" spans="1:6" s="553" customFormat="1">
      <c r="A98" s="574">
        <v>2</v>
      </c>
      <c r="B98" s="140" t="s">
        <v>1432</v>
      </c>
      <c r="C98" s="442" t="s">
        <v>35</v>
      </c>
      <c r="D98" s="573">
        <v>1</v>
      </c>
      <c r="E98" s="40"/>
      <c r="F98" s="158" t="str">
        <f t="shared" si="0"/>
        <v/>
      </c>
    </row>
    <row r="99" spans="1:6" s="553" customFormat="1">
      <c r="A99" s="555"/>
      <c r="B99" s="448"/>
      <c r="C99" s="557"/>
      <c r="D99" s="558"/>
      <c r="E99" s="40"/>
      <c r="F99" s="158" t="str">
        <f t="shared" ref="F99:F162" si="1">IF(E99="","",ROUND(D99*ROUND(E99,2),2))</f>
        <v/>
      </c>
    </row>
    <row r="100" spans="1:6" s="553" customFormat="1" ht="48">
      <c r="A100" s="555">
        <f>A96+1</f>
        <v>17</v>
      </c>
      <c r="B100" s="140" t="s">
        <v>1433</v>
      </c>
      <c r="C100" s="124" t="s">
        <v>35</v>
      </c>
      <c r="D100" s="158">
        <v>6</v>
      </c>
      <c r="E100" s="40"/>
      <c r="F100" s="158" t="str">
        <f t="shared" si="1"/>
        <v/>
      </c>
    </row>
    <row r="101" spans="1:6" s="553" customFormat="1">
      <c r="A101" s="555"/>
      <c r="B101" s="134"/>
      <c r="C101" s="127"/>
      <c r="D101" s="158"/>
      <c r="E101" s="40"/>
      <c r="F101" s="158" t="str">
        <f t="shared" si="1"/>
        <v/>
      </c>
    </row>
    <row r="102" spans="1:6" s="553" customFormat="1" ht="24">
      <c r="A102" s="555">
        <f>A100+1</f>
        <v>18</v>
      </c>
      <c r="B102" s="140" t="s">
        <v>1434</v>
      </c>
      <c r="C102" s="124" t="s">
        <v>35</v>
      </c>
      <c r="D102" s="158">
        <v>8</v>
      </c>
      <c r="E102" s="40"/>
      <c r="F102" s="158" t="str">
        <f t="shared" si="1"/>
        <v/>
      </c>
    </row>
    <row r="103" spans="1:6" s="553" customFormat="1">
      <c r="A103" s="555"/>
      <c r="B103" s="140"/>
      <c r="C103" s="124"/>
      <c r="D103" s="158"/>
      <c r="E103" s="40"/>
      <c r="F103" s="158" t="str">
        <f t="shared" si="1"/>
        <v/>
      </c>
    </row>
    <row r="104" spans="1:6" s="553" customFormat="1" ht="48">
      <c r="A104" s="555">
        <f>A102+1</f>
        <v>19</v>
      </c>
      <c r="B104" s="140" t="s">
        <v>796</v>
      </c>
      <c r="C104" s="124"/>
      <c r="D104" s="158"/>
      <c r="E104" s="40"/>
      <c r="F104" s="158" t="str">
        <f t="shared" si="1"/>
        <v/>
      </c>
    </row>
    <row r="105" spans="1:6" s="553" customFormat="1" ht="13.5">
      <c r="A105" s="575">
        <v>1</v>
      </c>
      <c r="B105" s="140" t="s">
        <v>797</v>
      </c>
      <c r="C105" s="124" t="s">
        <v>164</v>
      </c>
      <c r="D105" s="158">
        <v>2</v>
      </c>
      <c r="E105" s="40"/>
      <c r="F105" s="158" t="str">
        <f t="shared" si="1"/>
        <v/>
      </c>
    </row>
    <row r="106" spans="1:6" s="553" customFormat="1" ht="13.5">
      <c r="A106" s="575">
        <f>A105+1</f>
        <v>2</v>
      </c>
      <c r="B106" s="140" t="s">
        <v>798</v>
      </c>
      <c r="C106" s="124" t="s">
        <v>164</v>
      </c>
      <c r="D106" s="158">
        <v>90</v>
      </c>
      <c r="E106" s="40"/>
      <c r="F106" s="158" t="str">
        <f t="shared" si="1"/>
        <v/>
      </c>
    </row>
    <row r="107" spans="1:6" s="553" customFormat="1" ht="13.5">
      <c r="A107" s="575">
        <f t="shared" ref="A107:A110" si="2">A106+1</f>
        <v>3</v>
      </c>
      <c r="B107" s="140" t="s">
        <v>799</v>
      </c>
      <c r="C107" s="124" t="s">
        <v>164</v>
      </c>
      <c r="D107" s="158">
        <v>100</v>
      </c>
      <c r="E107" s="40"/>
      <c r="F107" s="158" t="str">
        <f t="shared" si="1"/>
        <v/>
      </c>
    </row>
    <row r="108" spans="1:6" s="553" customFormat="1" ht="13.5">
      <c r="A108" s="575">
        <f t="shared" si="2"/>
        <v>4</v>
      </c>
      <c r="B108" s="140" t="s">
        <v>800</v>
      </c>
      <c r="C108" s="124" t="s">
        <v>164</v>
      </c>
      <c r="D108" s="158">
        <v>40</v>
      </c>
      <c r="E108" s="40"/>
      <c r="F108" s="158" t="str">
        <f t="shared" si="1"/>
        <v/>
      </c>
    </row>
    <row r="109" spans="1:6" s="553" customFormat="1" ht="13.5">
      <c r="A109" s="575">
        <f t="shared" si="2"/>
        <v>5</v>
      </c>
      <c r="B109" s="140" t="s">
        <v>801</v>
      </c>
      <c r="C109" s="124" t="s">
        <v>164</v>
      </c>
      <c r="D109" s="158">
        <v>50</v>
      </c>
      <c r="E109" s="40"/>
      <c r="F109" s="158" t="str">
        <f t="shared" si="1"/>
        <v/>
      </c>
    </row>
    <row r="110" spans="1:6" s="553" customFormat="1" ht="13.5">
      <c r="A110" s="575">
        <f t="shared" si="2"/>
        <v>6</v>
      </c>
      <c r="B110" s="140" t="s">
        <v>1435</v>
      </c>
      <c r="C110" s="124" t="s">
        <v>164</v>
      </c>
      <c r="D110" s="158">
        <v>25</v>
      </c>
      <c r="E110" s="40"/>
      <c r="F110" s="158" t="str">
        <f t="shared" si="1"/>
        <v/>
      </c>
    </row>
    <row r="111" spans="1:6" s="553" customFormat="1">
      <c r="A111" s="555"/>
      <c r="B111" s="140"/>
      <c r="C111" s="124"/>
      <c r="D111" s="158"/>
      <c r="E111" s="40"/>
      <c r="F111" s="158" t="str">
        <f t="shared" si="1"/>
        <v/>
      </c>
    </row>
    <row r="112" spans="1:6" s="553" customFormat="1" ht="36">
      <c r="A112" s="555">
        <f>A104+1</f>
        <v>20</v>
      </c>
      <c r="B112" s="140" t="s">
        <v>802</v>
      </c>
      <c r="C112" s="124"/>
      <c r="D112" s="158"/>
      <c r="E112" s="40"/>
      <c r="F112" s="158" t="str">
        <f t="shared" si="1"/>
        <v/>
      </c>
    </row>
    <row r="113" spans="1:6" s="553" customFormat="1" ht="13.5">
      <c r="A113" s="576">
        <v>1</v>
      </c>
      <c r="B113" s="140" t="s">
        <v>1436</v>
      </c>
      <c r="C113" s="124" t="s">
        <v>164</v>
      </c>
      <c r="D113" s="158">
        <v>4</v>
      </c>
      <c r="E113" s="40"/>
      <c r="F113" s="158" t="str">
        <f t="shared" si="1"/>
        <v/>
      </c>
    </row>
    <row r="114" spans="1:6" s="553" customFormat="1" ht="13.5">
      <c r="A114" s="576">
        <f>A113+1</f>
        <v>2</v>
      </c>
      <c r="B114" s="140" t="s">
        <v>1437</v>
      </c>
      <c r="C114" s="124" t="s">
        <v>164</v>
      </c>
      <c r="D114" s="158">
        <v>60</v>
      </c>
      <c r="E114" s="40"/>
      <c r="F114" s="158" t="str">
        <f t="shared" si="1"/>
        <v/>
      </c>
    </row>
    <row r="115" spans="1:6" s="553" customFormat="1" ht="13.5">
      <c r="A115" s="576">
        <f t="shared" ref="A115:A118" si="3">A114+1</f>
        <v>3</v>
      </c>
      <c r="B115" s="140" t="s">
        <v>1438</v>
      </c>
      <c r="C115" s="124" t="s">
        <v>164</v>
      </c>
      <c r="D115" s="158">
        <v>45</v>
      </c>
      <c r="E115" s="40"/>
      <c r="F115" s="158" t="str">
        <f t="shared" si="1"/>
        <v/>
      </c>
    </row>
    <row r="116" spans="1:6" s="553" customFormat="1" ht="13.5">
      <c r="A116" s="576">
        <f t="shared" si="3"/>
        <v>4</v>
      </c>
      <c r="B116" s="140" t="s">
        <v>1439</v>
      </c>
      <c r="C116" s="124" t="s">
        <v>164</v>
      </c>
      <c r="D116" s="158">
        <v>20</v>
      </c>
      <c r="E116" s="40"/>
      <c r="F116" s="158" t="str">
        <f t="shared" si="1"/>
        <v/>
      </c>
    </row>
    <row r="117" spans="1:6" s="553" customFormat="1" ht="13.5">
      <c r="A117" s="576">
        <f t="shared" si="3"/>
        <v>5</v>
      </c>
      <c r="B117" s="140" t="s">
        <v>1440</v>
      </c>
      <c r="C117" s="124" t="s">
        <v>164</v>
      </c>
      <c r="D117" s="158">
        <v>20</v>
      </c>
      <c r="E117" s="40"/>
      <c r="F117" s="158" t="str">
        <f t="shared" si="1"/>
        <v/>
      </c>
    </row>
    <row r="118" spans="1:6" s="553" customFormat="1" ht="13.5">
      <c r="A118" s="576">
        <f t="shared" si="3"/>
        <v>6</v>
      </c>
      <c r="B118" s="140" t="s">
        <v>1441</v>
      </c>
      <c r="C118" s="124" t="s">
        <v>164</v>
      </c>
      <c r="D118" s="158">
        <v>20</v>
      </c>
      <c r="E118" s="40"/>
      <c r="F118" s="158" t="str">
        <f t="shared" si="1"/>
        <v/>
      </c>
    </row>
    <row r="119" spans="1:6" s="553" customFormat="1">
      <c r="A119" s="555"/>
      <c r="B119" s="140"/>
      <c r="C119" s="124"/>
      <c r="D119" s="158"/>
      <c r="E119" s="40"/>
      <c r="F119" s="158" t="str">
        <f t="shared" si="1"/>
        <v/>
      </c>
    </row>
    <row r="120" spans="1:6" s="553" customFormat="1" ht="36">
      <c r="A120" s="555">
        <f>A112+1</f>
        <v>21</v>
      </c>
      <c r="B120" s="140" t="s">
        <v>1442</v>
      </c>
      <c r="C120" s="124"/>
      <c r="D120" s="158"/>
      <c r="E120" s="40"/>
      <c r="F120" s="158" t="str">
        <f t="shared" si="1"/>
        <v/>
      </c>
    </row>
    <row r="121" spans="1:6" s="553" customFormat="1" ht="13.5">
      <c r="A121" s="577">
        <v>1</v>
      </c>
      <c r="B121" s="140" t="s">
        <v>1437</v>
      </c>
      <c r="C121" s="124" t="s">
        <v>164</v>
      </c>
      <c r="D121" s="158">
        <v>30</v>
      </c>
      <c r="E121" s="40"/>
      <c r="F121" s="158" t="str">
        <f t="shared" si="1"/>
        <v/>
      </c>
    </row>
    <row r="122" spans="1:6" s="553" customFormat="1" ht="13.5">
      <c r="A122" s="577">
        <f>A121+1</f>
        <v>2</v>
      </c>
      <c r="B122" s="140" t="s">
        <v>1438</v>
      </c>
      <c r="C122" s="124" t="s">
        <v>164</v>
      </c>
      <c r="D122" s="158">
        <v>55</v>
      </c>
      <c r="E122" s="40"/>
      <c r="F122" s="158" t="str">
        <f t="shared" si="1"/>
        <v/>
      </c>
    </row>
    <row r="123" spans="1:6" s="553" customFormat="1" ht="13.5">
      <c r="A123" s="577">
        <f t="shared" ref="A123:A124" si="4">A122+1</f>
        <v>3</v>
      </c>
      <c r="B123" s="140" t="s">
        <v>1439</v>
      </c>
      <c r="C123" s="124" t="s">
        <v>164</v>
      </c>
      <c r="D123" s="158">
        <v>20</v>
      </c>
      <c r="E123" s="40"/>
      <c r="F123" s="158" t="str">
        <f t="shared" si="1"/>
        <v/>
      </c>
    </row>
    <row r="124" spans="1:6" s="553" customFormat="1" ht="13.5">
      <c r="A124" s="577">
        <f t="shared" si="4"/>
        <v>4</v>
      </c>
      <c r="B124" s="140" t="s">
        <v>1440</v>
      </c>
      <c r="C124" s="124" t="s">
        <v>164</v>
      </c>
      <c r="D124" s="158">
        <v>30</v>
      </c>
      <c r="E124" s="40"/>
      <c r="F124" s="158" t="str">
        <f t="shared" si="1"/>
        <v/>
      </c>
    </row>
    <row r="125" spans="1:6" s="553" customFormat="1">
      <c r="A125" s="555"/>
      <c r="B125" s="140"/>
      <c r="C125" s="124"/>
      <c r="D125" s="158"/>
      <c r="E125" s="40"/>
      <c r="F125" s="158" t="str">
        <f t="shared" si="1"/>
        <v/>
      </c>
    </row>
    <row r="126" spans="1:6" s="553" customFormat="1">
      <c r="A126" s="555">
        <f>A120+1</f>
        <v>22</v>
      </c>
      <c r="B126" s="140" t="s">
        <v>803</v>
      </c>
      <c r="C126" s="124"/>
      <c r="D126" s="158"/>
      <c r="E126" s="40"/>
      <c r="F126" s="158" t="str">
        <f t="shared" si="1"/>
        <v/>
      </c>
    </row>
    <row r="127" spans="1:6" s="553" customFormat="1">
      <c r="A127" s="578">
        <v>1</v>
      </c>
      <c r="B127" s="140" t="s">
        <v>804</v>
      </c>
      <c r="C127" s="124" t="s">
        <v>35</v>
      </c>
      <c r="D127" s="158">
        <v>2</v>
      </c>
      <c r="E127" s="40"/>
      <c r="F127" s="158" t="str">
        <f t="shared" si="1"/>
        <v/>
      </c>
    </row>
    <row r="128" spans="1:6" s="553" customFormat="1">
      <c r="A128" s="578">
        <f>A127+1</f>
        <v>2</v>
      </c>
      <c r="B128" s="140" t="s">
        <v>805</v>
      </c>
      <c r="C128" s="124" t="s">
        <v>35</v>
      </c>
      <c r="D128" s="158">
        <v>14</v>
      </c>
      <c r="E128" s="40"/>
      <c r="F128" s="158" t="str">
        <f t="shared" si="1"/>
        <v/>
      </c>
    </row>
    <row r="129" spans="1:6" s="553" customFormat="1">
      <c r="A129" s="578">
        <f t="shared" ref="A129:A131" si="5">A128+1</f>
        <v>3</v>
      </c>
      <c r="B129" s="140" t="s">
        <v>806</v>
      </c>
      <c r="C129" s="124" t="s">
        <v>35</v>
      </c>
      <c r="D129" s="158">
        <v>4</v>
      </c>
      <c r="E129" s="40"/>
      <c r="F129" s="158" t="str">
        <f t="shared" si="1"/>
        <v/>
      </c>
    </row>
    <row r="130" spans="1:6" s="553" customFormat="1">
      <c r="A130" s="578">
        <f t="shared" si="5"/>
        <v>4</v>
      </c>
      <c r="B130" s="140" t="s">
        <v>807</v>
      </c>
      <c r="C130" s="124" t="s">
        <v>35</v>
      </c>
      <c r="D130" s="158">
        <v>2</v>
      </c>
      <c r="E130" s="40"/>
      <c r="F130" s="158" t="str">
        <f t="shared" si="1"/>
        <v/>
      </c>
    </row>
    <row r="131" spans="1:6" s="553" customFormat="1">
      <c r="A131" s="578">
        <f t="shared" si="5"/>
        <v>5</v>
      </c>
      <c r="B131" s="140" t="s">
        <v>808</v>
      </c>
      <c r="C131" s="124" t="s">
        <v>35</v>
      </c>
      <c r="D131" s="158">
        <v>2</v>
      </c>
      <c r="E131" s="40"/>
      <c r="F131" s="158" t="str">
        <f t="shared" si="1"/>
        <v/>
      </c>
    </row>
    <row r="132" spans="1:6" s="553" customFormat="1">
      <c r="A132" s="555"/>
      <c r="B132" s="140"/>
      <c r="C132" s="124"/>
      <c r="D132" s="158"/>
      <c r="E132" s="40"/>
      <c r="F132" s="158" t="str">
        <f t="shared" si="1"/>
        <v/>
      </c>
    </row>
    <row r="133" spans="1:6" s="553" customFormat="1" ht="108">
      <c r="A133" s="555">
        <f>A126+1</f>
        <v>23</v>
      </c>
      <c r="B133" s="309" t="s">
        <v>1443</v>
      </c>
      <c r="C133" s="557"/>
      <c r="D133" s="558"/>
      <c r="E133" s="40"/>
      <c r="F133" s="158" t="str">
        <f t="shared" si="1"/>
        <v/>
      </c>
    </row>
    <row r="134" spans="1:6" s="553" customFormat="1">
      <c r="A134" s="579">
        <v>1</v>
      </c>
      <c r="B134" s="448" t="s">
        <v>1444</v>
      </c>
      <c r="C134" s="557" t="s">
        <v>90</v>
      </c>
      <c r="D134" s="558">
        <v>2</v>
      </c>
      <c r="E134" s="40"/>
      <c r="F134" s="158" t="str">
        <f t="shared" si="1"/>
        <v/>
      </c>
    </row>
    <row r="135" spans="1:6" s="553" customFormat="1">
      <c r="A135" s="579">
        <f>A134+1</f>
        <v>2</v>
      </c>
      <c r="B135" s="448" t="s">
        <v>1445</v>
      </c>
      <c r="C135" s="557" t="s">
        <v>90</v>
      </c>
      <c r="D135" s="558">
        <v>1</v>
      </c>
      <c r="E135" s="40"/>
      <c r="F135" s="158" t="str">
        <f t="shared" si="1"/>
        <v/>
      </c>
    </row>
    <row r="136" spans="1:6" s="553" customFormat="1">
      <c r="A136" s="579">
        <f t="shared" ref="A136:A137" si="6">A135+1</f>
        <v>3</v>
      </c>
      <c r="B136" s="448" t="s">
        <v>1446</v>
      </c>
      <c r="C136" s="557" t="s">
        <v>90</v>
      </c>
      <c r="D136" s="558">
        <v>2</v>
      </c>
      <c r="E136" s="40"/>
      <c r="F136" s="158" t="str">
        <f t="shared" si="1"/>
        <v/>
      </c>
    </row>
    <row r="137" spans="1:6" s="553" customFormat="1">
      <c r="A137" s="579">
        <f t="shared" si="6"/>
        <v>4</v>
      </c>
      <c r="B137" s="448" t="s">
        <v>1690</v>
      </c>
      <c r="C137" s="557" t="s">
        <v>90</v>
      </c>
      <c r="D137" s="558">
        <v>1</v>
      </c>
      <c r="E137" s="40"/>
      <c r="F137" s="158" t="str">
        <f t="shared" si="1"/>
        <v/>
      </c>
    </row>
    <row r="138" spans="1:6" s="553" customFormat="1">
      <c r="A138" s="555"/>
      <c r="B138" s="448"/>
      <c r="C138" s="557"/>
      <c r="D138" s="558"/>
      <c r="E138" s="40"/>
      <c r="F138" s="158" t="str">
        <f t="shared" si="1"/>
        <v/>
      </c>
    </row>
    <row r="139" spans="1:6" s="553" customFormat="1" ht="24">
      <c r="A139" s="555">
        <f>A133+1</f>
        <v>24</v>
      </c>
      <c r="B139" s="309" t="s">
        <v>1447</v>
      </c>
      <c r="C139" s="557" t="s">
        <v>35</v>
      </c>
      <c r="D139" s="558">
        <v>6</v>
      </c>
      <c r="E139" s="40"/>
      <c r="F139" s="158" t="str">
        <f t="shared" si="1"/>
        <v/>
      </c>
    </row>
    <row r="140" spans="1:6" s="553" customFormat="1">
      <c r="A140" s="555"/>
      <c r="B140" s="309"/>
      <c r="C140" s="557"/>
      <c r="D140" s="558"/>
      <c r="E140" s="40"/>
      <c r="F140" s="158" t="str">
        <f t="shared" si="1"/>
        <v/>
      </c>
    </row>
    <row r="141" spans="1:6" s="553" customFormat="1" ht="36">
      <c r="A141" s="555">
        <f>A139+1</f>
        <v>25</v>
      </c>
      <c r="B141" s="309" t="s">
        <v>809</v>
      </c>
      <c r="C141" s="557" t="s">
        <v>35</v>
      </c>
      <c r="D141" s="558">
        <v>14</v>
      </c>
      <c r="E141" s="40"/>
      <c r="F141" s="158" t="str">
        <f t="shared" si="1"/>
        <v/>
      </c>
    </row>
    <row r="142" spans="1:6" s="553" customFormat="1">
      <c r="A142" s="555"/>
      <c r="B142" s="448"/>
      <c r="C142" s="557"/>
      <c r="D142" s="558"/>
      <c r="E142" s="40"/>
      <c r="F142" s="158" t="str">
        <f t="shared" si="1"/>
        <v/>
      </c>
    </row>
    <row r="143" spans="1:6" s="553" customFormat="1" ht="24">
      <c r="A143" s="555">
        <f>A141+1</f>
        <v>26</v>
      </c>
      <c r="B143" s="140" t="s">
        <v>811</v>
      </c>
      <c r="C143" s="379"/>
      <c r="D143" s="580"/>
      <c r="E143" s="40"/>
      <c r="F143" s="158" t="str">
        <f t="shared" si="1"/>
        <v/>
      </c>
    </row>
    <row r="144" spans="1:6" s="553" customFormat="1" ht="13.5">
      <c r="A144" s="555"/>
      <c r="B144" s="140" t="s">
        <v>810</v>
      </c>
      <c r="C144" s="124" t="s">
        <v>164</v>
      </c>
      <c r="D144" s="580">
        <v>3800</v>
      </c>
      <c r="E144" s="40"/>
      <c r="F144" s="158" t="str">
        <f t="shared" si="1"/>
        <v/>
      </c>
    </row>
    <row r="145" spans="1:6" s="553" customFormat="1">
      <c r="A145" s="555"/>
      <c r="B145" s="140"/>
      <c r="C145" s="379"/>
      <c r="D145" s="580"/>
      <c r="E145" s="40"/>
      <c r="F145" s="158" t="str">
        <f t="shared" si="1"/>
        <v/>
      </c>
    </row>
    <row r="146" spans="1:6" s="553" customFormat="1" ht="24">
      <c r="A146" s="555">
        <f>A143+1</f>
        <v>27</v>
      </c>
      <c r="B146" s="140" t="s">
        <v>812</v>
      </c>
      <c r="C146" s="22" t="s">
        <v>163</v>
      </c>
      <c r="D146" s="540">
        <v>550</v>
      </c>
      <c r="E146" s="40"/>
      <c r="F146" s="158" t="str">
        <f t="shared" si="1"/>
        <v/>
      </c>
    </row>
    <row r="147" spans="1:6" s="553" customFormat="1">
      <c r="A147" s="555"/>
      <c r="B147" s="140"/>
      <c r="C147" s="379"/>
      <c r="D147" s="580"/>
      <c r="E147" s="40"/>
      <c r="F147" s="158" t="str">
        <f t="shared" si="1"/>
        <v/>
      </c>
    </row>
    <row r="148" spans="1:6" s="553" customFormat="1" ht="84">
      <c r="A148" s="555">
        <f>A146+1</f>
        <v>28</v>
      </c>
      <c r="B148" s="309" t="s">
        <v>1448</v>
      </c>
      <c r="C148" s="557"/>
      <c r="D148" s="558"/>
      <c r="E148" s="40"/>
      <c r="F148" s="158" t="str">
        <f t="shared" si="1"/>
        <v/>
      </c>
    </row>
    <row r="149" spans="1:6" s="553" customFormat="1" ht="84">
      <c r="A149" s="555"/>
      <c r="B149" s="309" t="s">
        <v>1449</v>
      </c>
      <c r="C149" s="557" t="s">
        <v>35</v>
      </c>
      <c r="D149" s="558">
        <v>1</v>
      </c>
      <c r="E149" s="40"/>
      <c r="F149" s="158" t="str">
        <f t="shared" si="1"/>
        <v/>
      </c>
    </row>
    <row r="150" spans="1:6" s="553" customFormat="1">
      <c r="A150" s="555"/>
      <c r="B150" s="448"/>
      <c r="C150" s="557"/>
      <c r="D150" s="558"/>
      <c r="E150" s="40"/>
      <c r="F150" s="158" t="str">
        <f t="shared" si="1"/>
        <v/>
      </c>
    </row>
    <row r="151" spans="1:6" s="553" customFormat="1" ht="120">
      <c r="A151" s="555">
        <f>A148+1</f>
        <v>29</v>
      </c>
      <c r="B151" s="309" t="s">
        <v>1450</v>
      </c>
      <c r="C151" s="557" t="s">
        <v>35</v>
      </c>
      <c r="D151" s="558">
        <v>1</v>
      </c>
      <c r="E151" s="40"/>
      <c r="F151" s="158" t="str">
        <f t="shared" si="1"/>
        <v/>
      </c>
    </row>
    <row r="152" spans="1:6" s="553" customFormat="1">
      <c r="A152" s="555"/>
      <c r="B152" s="448"/>
      <c r="C152" s="557"/>
      <c r="D152" s="558"/>
      <c r="E152" s="40"/>
      <c r="F152" s="158" t="str">
        <f t="shared" si="1"/>
        <v/>
      </c>
    </row>
    <row r="153" spans="1:6" s="553" customFormat="1" ht="48">
      <c r="A153" s="555">
        <f>A151+1</f>
        <v>30</v>
      </c>
      <c r="B153" s="309" t="s">
        <v>1451</v>
      </c>
      <c r="C153" s="557"/>
      <c r="D153" s="558"/>
      <c r="E153" s="40"/>
      <c r="F153" s="158" t="str">
        <f t="shared" si="1"/>
        <v/>
      </c>
    </row>
    <row r="154" spans="1:6" s="553" customFormat="1">
      <c r="A154" s="581">
        <v>1</v>
      </c>
      <c r="B154" s="309" t="s">
        <v>788</v>
      </c>
      <c r="C154" s="557" t="s">
        <v>35</v>
      </c>
      <c r="D154" s="558">
        <v>7</v>
      </c>
      <c r="E154" s="40"/>
      <c r="F154" s="158" t="str">
        <f t="shared" si="1"/>
        <v/>
      </c>
    </row>
    <row r="155" spans="1:6" s="553" customFormat="1">
      <c r="A155" s="581">
        <v>2</v>
      </c>
      <c r="B155" s="309" t="s">
        <v>1452</v>
      </c>
      <c r="C155" s="557" t="s">
        <v>35</v>
      </c>
      <c r="D155" s="558">
        <v>1</v>
      </c>
      <c r="E155" s="40"/>
      <c r="F155" s="158" t="str">
        <f t="shared" si="1"/>
        <v/>
      </c>
    </row>
    <row r="156" spans="1:6" s="553" customFormat="1">
      <c r="A156" s="555"/>
      <c r="B156" s="309"/>
      <c r="C156" s="557"/>
      <c r="D156" s="558"/>
      <c r="E156" s="40"/>
      <c r="F156" s="158" t="str">
        <f t="shared" si="1"/>
        <v/>
      </c>
    </row>
    <row r="157" spans="1:6" s="553" customFormat="1" ht="36">
      <c r="A157" s="555">
        <f>A153+1</f>
        <v>31</v>
      </c>
      <c r="B157" s="309" t="s">
        <v>1453</v>
      </c>
      <c r="C157" s="557" t="s">
        <v>35</v>
      </c>
      <c r="D157" s="558">
        <v>1</v>
      </c>
      <c r="E157" s="40"/>
      <c r="F157" s="158" t="str">
        <f t="shared" si="1"/>
        <v/>
      </c>
    </row>
    <row r="158" spans="1:6" s="553" customFormat="1">
      <c r="A158" s="555"/>
      <c r="B158" s="309"/>
      <c r="C158" s="557"/>
      <c r="D158" s="558"/>
      <c r="E158" s="40"/>
      <c r="F158" s="158" t="str">
        <f t="shared" si="1"/>
        <v/>
      </c>
    </row>
    <row r="159" spans="1:6" s="553" customFormat="1" ht="36">
      <c r="A159" s="555">
        <f>A157+1</f>
        <v>32</v>
      </c>
      <c r="B159" s="309" t="s">
        <v>1454</v>
      </c>
      <c r="C159" s="557"/>
      <c r="D159" s="558"/>
      <c r="E159" s="40"/>
      <c r="F159" s="158" t="str">
        <f t="shared" si="1"/>
        <v/>
      </c>
    </row>
    <row r="160" spans="1:6" s="553" customFormat="1" ht="120">
      <c r="A160" s="555"/>
      <c r="B160" s="309" t="s">
        <v>1455</v>
      </c>
      <c r="C160" s="557"/>
      <c r="D160" s="558"/>
      <c r="E160" s="40"/>
      <c r="F160" s="158" t="str">
        <f t="shared" si="1"/>
        <v/>
      </c>
    </row>
    <row r="161" spans="1:6" s="553" customFormat="1">
      <c r="A161" s="555"/>
      <c r="B161" s="309"/>
      <c r="C161" s="557" t="s">
        <v>90</v>
      </c>
      <c r="D161" s="558">
        <v>1</v>
      </c>
      <c r="E161" s="40"/>
      <c r="F161" s="158" t="str">
        <f t="shared" si="1"/>
        <v/>
      </c>
    </row>
    <row r="162" spans="1:6" s="553" customFormat="1">
      <c r="A162" s="555"/>
      <c r="B162" s="309"/>
      <c r="C162" s="557"/>
      <c r="D162" s="558"/>
      <c r="E162" s="40"/>
      <c r="F162" s="158" t="str">
        <f t="shared" si="1"/>
        <v/>
      </c>
    </row>
    <row r="163" spans="1:6" s="553" customFormat="1" ht="48">
      <c r="A163" s="555">
        <f>A159+1</f>
        <v>33</v>
      </c>
      <c r="B163" s="140" t="s">
        <v>1456</v>
      </c>
      <c r="D163" s="552"/>
      <c r="E163" s="72"/>
      <c r="F163" s="158" t="str">
        <f t="shared" ref="F163:F181" si="7">IF(E163="","",ROUND(D163*ROUND(E163,2),2))</f>
        <v/>
      </c>
    </row>
    <row r="164" spans="1:6" s="553" customFormat="1" ht="13.5">
      <c r="A164" s="582">
        <v>1</v>
      </c>
      <c r="B164" s="569" t="s">
        <v>1457</v>
      </c>
      <c r="C164" s="22" t="s">
        <v>164</v>
      </c>
      <c r="D164" s="158">
        <v>5</v>
      </c>
      <c r="E164" s="40"/>
      <c r="F164" s="158" t="str">
        <f t="shared" si="7"/>
        <v/>
      </c>
    </row>
    <row r="165" spans="1:6" s="553" customFormat="1" ht="13.5">
      <c r="A165" s="582">
        <v>2</v>
      </c>
      <c r="B165" s="569" t="s">
        <v>1458</v>
      </c>
      <c r="C165" s="22" t="s">
        <v>164</v>
      </c>
      <c r="D165" s="158">
        <v>15</v>
      </c>
      <c r="E165" s="40"/>
      <c r="F165" s="158" t="str">
        <f t="shared" si="7"/>
        <v/>
      </c>
    </row>
    <row r="166" spans="1:6" s="553" customFormat="1" ht="13.5">
      <c r="A166" s="582">
        <v>3</v>
      </c>
      <c r="B166" s="569" t="s">
        <v>1459</v>
      </c>
      <c r="C166" s="22" t="s">
        <v>164</v>
      </c>
      <c r="D166" s="158">
        <v>10</v>
      </c>
      <c r="E166" s="40"/>
      <c r="F166" s="158" t="str">
        <f t="shared" si="7"/>
        <v/>
      </c>
    </row>
    <row r="167" spans="1:6" s="553" customFormat="1">
      <c r="A167" s="555"/>
      <c r="B167" s="140"/>
      <c r="C167" s="442"/>
      <c r="D167" s="540"/>
      <c r="E167" s="40"/>
      <c r="F167" s="158" t="str">
        <f t="shared" si="7"/>
        <v/>
      </c>
    </row>
    <row r="168" spans="1:6" s="553" customFormat="1">
      <c r="A168" s="555">
        <f>A163+1</f>
        <v>34</v>
      </c>
      <c r="B168" s="134" t="s">
        <v>1092</v>
      </c>
      <c r="C168" s="442"/>
      <c r="D168" s="158"/>
      <c r="E168" s="40"/>
      <c r="F168" s="158" t="str">
        <f t="shared" si="7"/>
        <v/>
      </c>
    </row>
    <row r="169" spans="1:6" s="553" customFormat="1" ht="24">
      <c r="A169" s="583"/>
      <c r="B169" s="134" t="s">
        <v>1460</v>
      </c>
      <c r="C169" s="442"/>
      <c r="D169" s="158"/>
      <c r="E169" s="40"/>
      <c r="F169" s="158" t="str">
        <f t="shared" si="7"/>
        <v/>
      </c>
    </row>
    <row r="170" spans="1:6" s="553" customFormat="1" ht="48">
      <c r="A170" s="583"/>
      <c r="B170" s="134" t="s">
        <v>1093</v>
      </c>
      <c r="D170" s="552"/>
      <c r="E170" s="72"/>
      <c r="F170" s="158" t="str">
        <f t="shared" si="7"/>
        <v/>
      </c>
    </row>
    <row r="171" spans="1:6" s="553" customFormat="1">
      <c r="A171" s="555"/>
      <c r="B171" s="134"/>
      <c r="C171" s="442" t="s">
        <v>90</v>
      </c>
      <c r="D171" s="158">
        <v>1</v>
      </c>
      <c r="E171" s="40"/>
      <c r="F171" s="158" t="str">
        <f t="shared" si="7"/>
        <v/>
      </c>
    </row>
    <row r="172" spans="1:6" s="553" customFormat="1">
      <c r="A172" s="555"/>
      <c r="B172" s="134"/>
      <c r="C172" s="442"/>
      <c r="D172" s="158"/>
      <c r="E172" s="40"/>
      <c r="F172" s="158" t="str">
        <f t="shared" si="7"/>
        <v/>
      </c>
    </row>
    <row r="173" spans="1:6" s="553" customFormat="1">
      <c r="A173" s="555">
        <f>A168+1</f>
        <v>35</v>
      </c>
      <c r="B173" s="309" t="s">
        <v>813</v>
      </c>
      <c r="C173" s="379" t="s">
        <v>90</v>
      </c>
      <c r="D173" s="158">
        <v>1</v>
      </c>
      <c r="E173" s="40"/>
      <c r="F173" s="158" t="str">
        <f t="shared" si="7"/>
        <v/>
      </c>
    </row>
    <row r="174" spans="1:6" s="553" customFormat="1">
      <c r="A174" s="555"/>
      <c r="B174" s="309"/>
      <c r="C174" s="379"/>
      <c r="D174" s="158"/>
      <c r="E174" s="40"/>
      <c r="F174" s="158" t="str">
        <f t="shared" si="7"/>
        <v/>
      </c>
    </row>
    <row r="175" spans="1:6" s="553" customFormat="1" ht="24">
      <c r="A175" s="555">
        <f>A173+1</f>
        <v>36</v>
      </c>
      <c r="B175" s="309" t="s">
        <v>1461</v>
      </c>
      <c r="C175" s="442" t="s">
        <v>90</v>
      </c>
      <c r="D175" s="158">
        <v>1</v>
      </c>
      <c r="E175" s="40"/>
      <c r="F175" s="158" t="str">
        <f t="shared" si="7"/>
        <v/>
      </c>
    </row>
    <row r="176" spans="1:6" s="553" customFormat="1">
      <c r="A176" s="555"/>
      <c r="B176" s="309"/>
      <c r="C176" s="379"/>
      <c r="D176" s="158"/>
      <c r="E176" s="40"/>
      <c r="F176" s="158" t="str">
        <f t="shared" si="7"/>
        <v/>
      </c>
    </row>
    <row r="177" spans="1:20" s="553" customFormat="1" ht="24">
      <c r="A177" s="555">
        <f>A175+1</f>
        <v>37</v>
      </c>
      <c r="B177" s="309" t="s">
        <v>814</v>
      </c>
      <c r="C177" s="442" t="s">
        <v>90</v>
      </c>
      <c r="D177" s="158">
        <v>1</v>
      </c>
      <c r="E177" s="40"/>
      <c r="F177" s="158" t="str">
        <f t="shared" si="7"/>
        <v/>
      </c>
    </row>
    <row r="178" spans="1:20" s="553" customFormat="1">
      <c r="A178" s="555"/>
      <c r="B178" s="309"/>
      <c r="C178" s="379"/>
      <c r="D178" s="158"/>
      <c r="E178" s="40"/>
      <c r="F178" s="158" t="str">
        <f t="shared" si="7"/>
        <v/>
      </c>
    </row>
    <row r="179" spans="1:20" s="553" customFormat="1" ht="48">
      <c r="A179" s="555">
        <f>A177+1</f>
        <v>38</v>
      </c>
      <c r="B179" s="309" t="s">
        <v>815</v>
      </c>
      <c r="C179" s="442" t="s">
        <v>90</v>
      </c>
      <c r="D179" s="158">
        <v>1</v>
      </c>
      <c r="E179" s="40"/>
      <c r="F179" s="158" t="str">
        <f t="shared" si="7"/>
        <v/>
      </c>
    </row>
    <row r="180" spans="1:20" s="553" customFormat="1">
      <c r="A180" s="555"/>
      <c r="B180" s="309"/>
      <c r="C180" s="379"/>
      <c r="D180" s="158"/>
      <c r="E180" s="40"/>
      <c r="F180" s="158" t="str">
        <f t="shared" si="7"/>
        <v/>
      </c>
    </row>
    <row r="181" spans="1:20" s="553" customFormat="1" ht="36">
      <c r="A181" s="555">
        <f>A179+1</f>
        <v>39</v>
      </c>
      <c r="B181" s="309" t="s">
        <v>816</v>
      </c>
      <c r="C181" s="442" t="s">
        <v>90</v>
      </c>
      <c r="D181" s="158">
        <v>1</v>
      </c>
      <c r="E181" s="40"/>
      <c r="F181" s="158" t="str">
        <f t="shared" si="7"/>
        <v/>
      </c>
    </row>
    <row r="182" spans="1:20">
      <c r="A182" s="174"/>
      <c r="B182" s="140"/>
      <c r="C182" s="124"/>
      <c r="D182" s="549"/>
      <c r="E182" s="31"/>
      <c r="F182" s="32"/>
      <c r="H182" s="308"/>
      <c r="I182" s="308"/>
      <c r="J182" s="308"/>
      <c r="K182" s="308"/>
      <c r="L182" s="308"/>
      <c r="M182" s="308"/>
      <c r="N182" s="308"/>
      <c r="O182" s="308"/>
      <c r="P182" s="308"/>
      <c r="Q182" s="308"/>
      <c r="R182" s="308"/>
      <c r="S182" s="308"/>
      <c r="T182" s="308"/>
    </row>
    <row r="183" spans="1:20">
      <c r="A183" s="173" t="str">
        <f>A20</f>
        <v>1.0</v>
      </c>
      <c r="B183" s="170" t="str">
        <f>B20&amp;" UKUPNO:"</f>
        <v>SUSTAV GRIJANJA, HLAĐENJA I PRIPREME PTV UKUPNO:</v>
      </c>
      <c r="C183" s="171"/>
      <c r="D183" s="584"/>
      <c r="E183" s="35"/>
      <c r="F183" s="584">
        <f>SUM(F21:F182)</f>
        <v>0</v>
      </c>
      <c r="H183" s="308"/>
      <c r="I183" s="308"/>
      <c r="J183" s="308"/>
      <c r="K183" s="308"/>
      <c r="L183" s="308"/>
      <c r="M183" s="308"/>
      <c r="N183" s="308"/>
      <c r="O183" s="308"/>
      <c r="P183" s="308"/>
      <c r="Q183" s="308"/>
      <c r="R183" s="308"/>
      <c r="S183" s="308"/>
      <c r="T183" s="308"/>
    </row>
    <row r="185" spans="1:20">
      <c r="A185" s="515" t="s">
        <v>252</v>
      </c>
      <c r="B185" s="454" t="s">
        <v>778</v>
      </c>
      <c r="C185" s="455"/>
      <c r="D185" s="585"/>
      <c r="E185" s="34"/>
      <c r="F185" s="585"/>
      <c r="H185" s="308"/>
      <c r="I185" s="308"/>
      <c r="J185" s="308"/>
      <c r="K185" s="308"/>
      <c r="L185" s="308"/>
      <c r="M185" s="308"/>
      <c r="N185" s="308"/>
      <c r="O185" s="308"/>
      <c r="P185" s="308"/>
      <c r="Q185" s="308"/>
      <c r="R185" s="308"/>
      <c r="S185" s="308"/>
      <c r="T185" s="308"/>
    </row>
    <row r="186" spans="1:20">
      <c r="A186" s="516"/>
      <c r="H186" s="308"/>
      <c r="I186" s="308"/>
      <c r="J186" s="308"/>
      <c r="K186" s="308"/>
      <c r="L186" s="308"/>
      <c r="M186" s="308"/>
      <c r="N186" s="308"/>
      <c r="O186" s="308"/>
      <c r="P186" s="308"/>
      <c r="Q186" s="308"/>
      <c r="R186" s="308"/>
      <c r="S186" s="308"/>
      <c r="T186" s="308"/>
    </row>
    <row r="187" spans="1:20" s="553" customFormat="1" ht="144">
      <c r="A187" s="586"/>
      <c r="B187" s="551" t="s">
        <v>780</v>
      </c>
      <c r="C187" s="561"/>
      <c r="D187" s="562"/>
      <c r="E187" s="40"/>
      <c r="F187" s="41"/>
    </row>
    <row r="188" spans="1:20" s="553" customFormat="1">
      <c r="A188" s="586"/>
      <c r="B188" s="551"/>
      <c r="C188" s="561"/>
      <c r="D188" s="562"/>
      <c r="E188" s="40"/>
      <c r="F188" s="41"/>
    </row>
    <row r="189" spans="1:20" s="553" customFormat="1" ht="192">
      <c r="A189" s="587">
        <v>1</v>
      </c>
      <c r="B189" s="134" t="s">
        <v>1462</v>
      </c>
      <c r="C189" s="307"/>
      <c r="D189" s="573"/>
      <c r="E189" s="40"/>
      <c r="F189" s="559"/>
    </row>
    <row r="190" spans="1:20" s="553" customFormat="1" ht="36">
      <c r="A190" s="587"/>
      <c r="B190" s="309" t="s">
        <v>818</v>
      </c>
      <c r="C190" s="550"/>
      <c r="D190" s="552"/>
      <c r="E190" s="40"/>
      <c r="F190" s="41"/>
    </row>
    <row r="191" spans="1:20" s="553" customFormat="1">
      <c r="A191" s="587"/>
      <c r="B191" s="309" t="s">
        <v>1094</v>
      </c>
      <c r="C191" s="550"/>
      <c r="D191" s="552"/>
      <c r="E191" s="40"/>
      <c r="F191" s="41"/>
    </row>
    <row r="192" spans="1:20" s="553" customFormat="1">
      <c r="A192" s="587"/>
      <c r="B192" s="309" t="s">
        <v>1463</v>
      </c>
      <c r="C192" s="550"/>
      <c r="D192" s="552"/>
      <c r="E192" s="40"/>
      <c r="F192" s="41"/>
    </row>
    <row r="193" spans="1:6" s="553" customFormat="1" ht="24">
      <c r="A193" s="587"/>
      <c r="B193" s="309" t="s">
        <v>819</v>
      </c>
      <c r="C193" s="550"/>
      <c r="D193" s="552"/>
      <c r="E193" s="40"/>
      <c r="F193" s="41"/>
    </row>
    <row r="194" spans="1:6" s="553" customFormat="1" ht="132">
      <c r="A194" s="587"/>
      <c r="B194" s="309" t="s">
        <v>1464</v>
      </c>
      <c r="C194" s="550"/>
      <c r="D194" s="552"/>
      <c r="E194" s="40"/>
      <c r="F194" s="41"/>
    </row>
    <row r="195" spans="1:6" s="553" customFormat="1" ht="156">
      <c r="A195" s="587"/>
      <c r="B195" s="309" t="s">
        <v>1465</v>
      </c>
      <c r="C195" s="550"/>
      <c r="D195" s="552"/>
      <c r="E195" s="40"/>
      <c r="F195" s="41"/>
    </row>
    <row r="196" spans="1:6" s="553" customFormat="1">
      <c r="A196" s="587"/>
      <c r="B196" s="554"/>
      <c r="C196" s="442" t="s">
        <v>90</v>
      </c>
      <c r="D196" s="158">
        <v>2</v>
      </c>
      <c r="E196" s="40"/>
      <c r="F196" s="158" t="str">
        <f t="shared" ref="F196" si="8">IF(E196="","",ROUND(D196*ROUND(E196,2),2))</f>
        <v/>
      </c>
    </row>
    <row r="197" spans="1:6" s="553" customFormat="1">
      <c r="A197" s="587"/>
      <c r="B197" s="554"/>
      <c r="C197" s="442"/>
      <c r="D197" s="158"/>
      <c r="E197" s="40"/>
      <c r="F197" s="559"/>
    </row>
    <row r="198" spans="1:6" s="553" customFormat="1" ht="192">
      <c r="A198" s="587">
        <f>A189+1</f>
        <v>2</v>
      </c>
      <c r="B198" s="134" t="s">
        <v>1462</v>
      </c>
      <c r="C198" s="307"/>
      <c r="D198" s="573"/>
      <c r="E198" s="40"/>
      <c r="F198" s="559"/>
    </row>
    <row r="199" spans="1:6" s="553" customFormat="1" ht="36">
      <c r="A199" s="587"/>
      <c r="B199" s="309" t="s">
        <v>818</v>
      </c>
      <c r="C199" s="550"/>
      <c r="D199" s="552"/>
      <c r="E199" s="40"/>
      <c r="F199" s="41"/>
    </row>
    <row r="200" spans="1:6" s="553" customFormat="1">
      <c r="A200" s="587"/>
      <c r="B200" s="309" t="s">
        <v>1094</v>
      </c>
      <c r="C200" s="550"/>
      <c r="D200" s="552"/>
      <c r="E200" s="40"/>
      <c r="F200" s="41"/>
    </row>
    <row r="201" spans="1:6" s="553" customFormat="1">
      <c r="A201" s="587"/>
      <c r="B201" s="309" t="s">
        <v>1463</v>
      </c>
      <c r="C201" s="550"/>
      <c r="D201" s="552"/>
      <c r="E201" s="40"/>
      <c r="F201" s="41"/>
    </row>
    <row r="202" spans="1:6" s="553" customFormat="1" ht="24">
      <c r="A202" s="587"/>
      <c r="B202" s="309" t="s">
        <v>819</v>
      </c>
      <c r="C202" s="550"/>
      <c r="D202" s="552"/>
      <c r="E202" s="40"/>
      <c r="F202" s="41"/>
    </row>
    <row r="203" spans="1:6" s="553" customFormat="1" ht="132">
      <c r="A203" s="587"/>
      <c r="B203" s="309" t="s">
        <v>1498</v>
      </c>
      <c r="C203" s="550"/>
      <c r="D203" s="552"/>
      <c r="E203" s="40"/>
      <c r="F203" s="41"/>
    </row>
    <row r="204" spans="1:6" s="553" customFormat="1" ht="156">
      <c r="A204" s="587"/>
      <c r="B204" s="309" t="s">
        <v>1465</v>
      </c>
      <c r="C204" s="550"/>
      <c r="D204" s="552"/>
      <c r="E204" s="40"/>
      <c r="F204" s="41"/>
    </row>
    <row r="205" spans="1:6" s="553" customFormat="1">
      <c r="A205" s="587"/>
      <c r="B205" s="554"/>
      <c r="C205" s="442" t="s">
        <v>90</v>
      </c>
      <c r="D205" s="158">
        <v>5</v>
      </c>
      <c r="E205" s="40"/>
      <c r="F205" s="158" t="str">
        <f t="shared" ref="F205:F265" si="9">IF(E205="","",ROUND(D205*ROUND(E205,2),2))</f>
        <v/>
      </c>
    </row>
    <row r="206" spans="1:6" s="553" customFormat="1">
      <c r="A206" s="587"/>
      <c r="B206" s="554"/>
      <c r="C206" s="550"/>
      <c r="D206" s="552"/>
      <c r="E206" s="40"/>
      <c r="F206" s="158" t="str">
        <f t="shared" si="9"/>
        <v/>
      </c>
    </row>
    <row r="207" spans="1:6" s="553" customFormat="1" ht="24">
      <c r="A207" s="587">
        <f>A198+1</f>
        <v>3</v>
      </c>
      <c r="B207" s="140" t="s">
        <v>820</v>
      </c>
      <c r="D207" s="552"/>
      <c r="E207" s="40"/>
      <c r="F207" s="158" t="str">
        <f t="shared" si="9"/>
        <v/>
      </c>
    </row>
    <row r="208" spans="1:6" s="553" customFormat="1">
      <c r="A208" s="588">
        <v>1</v>
      </c>
      <c r="B208" s="140" t="s">
        <v>1466</v>
      </c>
      <c r="C208" s="442" t="s">
        <v>35</v>
      </c>
      <c r="D208" s="540">
        <v>5</v>
      </c>
      <c r="E208" s="40"/>
      <c r="F208" s="158" t="str">
        <f t="shared" si="9"/>
        <v/>
      </c>
    </row>
    <row r="209" spans="1:6" s="553" customFormat="1">
      <c r="A209" s="588">
        <f>A208+1</f>
        <v>2</v>
      </c>
      <c r="B209" s="140" t="s">
        <v>1467</v>
      </c>
      <c r="C209" s="442" t="s">
        <v>35</v>
      </c>
      <c r="D209" s="540">
        <v>1</v>
      </c>
      <c r="E209" s="40"/>
      <c r="F209" s="158" t="str">
        <f t="shared" si="9"/>
        <v/>
      </c>
    </row>
    <row r="210" spans="1:6" s="553" customFormat="1">
      <c r="A210" s="588">
        <f>A209+1</f>
        <v>3</v>
      </c>
      <c r="B210" s="140" t="s">
        <v>1468</v>
      </c>
      <c r="C210" s="442" t="s">
        <v>35</v>
      </c>
      <c r="D210" s="540">
        <v>8</v>
      </c>
      <c r="E210" s="40"/>
      <c r="F210" s="158" t="str">
        <f t="shared" si="9"/>
        <v/>
      </c>
    </row>
    <row r="211" spans="1:6" s="553" customFormat="1">
      <c r="A211" s="588">
        <f>A210+1</f>
        <v>4</v>
      </c>
      <c r="B211" s="140" t="s">
        <v>1469</v>
      </c>
      <c r="C211" s="442" t="s">
        <v>35</v>
      </c>
      <c r="D211" s="540">
        <v>10</v>
      </c>
      <c r="E211" s="40"/>
      <c r="F211" s="158" t="str">
        <f t="shared" si="9"/>
        <v/>
      </c>
    </row>
    <row r="212" spans="1:6" s="553" customFormat="1">
      <c r="A212" s="588">
        <f>A211+1</f>
        <v>5</v>
      </c>
      <c r="B212" s="140" t="s">
        <v>1470</v>
      </c>
      <c r="C212" s="442" t="s">
        <v>35</v>
      </c>
      <c r="D212" s="540">
        <v>2</v>
      </c>
      <c r="E212" s="40"/>
      <c r="F212" s="158" t="str">
        <f t="shared" si="9"/>
        <v/>
      </c>
    </row>
    <row r="213" spans="1:6" s="553" customFormat="1">
      <c r="A213" s="587"/>
      <c r="B213" s="554"/>
      <c r="C213" s="550"/>
      <c r="D213" s="552"/>
      <c r="E213" s="40"/>
      <c r="F213" s="158" t="str">
        <f t="shared" si="9"/>
        <v/>
      </c>
    </row>
    <row r="214" spans="1:6" s="553" customFormat="1" ht="48">
      <c r="A214" s="587">
        <f>A207+1</f>
        <v>4</v>
      </c>
      <c r="B214" s="309" t="s">
        <v>1471</v>
      </c>
      <c r="D214" s="552"/>
      <c r="E214" s="40"/>
      <c r="F214" s="158" t="str">
        <f t="shared" si="9"/>
        <v/>
      </c>
    </row>
    <row r="215" spans="1:6" s="553" customFormat="1">
      <c r="A215" s="589">
        <v>1</v>
      </c>
      <c r="B215" s="309" t="s">
        <v>1472</v>
      </c>
      <c r="C215" s="442" t="s">
        <v>35</v>
      </c>
      <c r="D215" s="540">
        <v>4</v>
      </c>
      <c r="E215" s="40"/>
      <c r="F215" s="158" t="str">
        <f t="shared" si="9"/>
        <v/>
      </c>
    </row>
    <row r="216" spans="1:6" s="553" customFormat="1">
      <c r="A216" s="589">
        <f>A215+1</f>
        <v>2</v>
      </c>
      <c r="B216" s="309" t="s">
        <v>1473</v>
      </c>
      <c r="C216" s="442" t="s">
        <v>35</v>
      </c>
      <c r="D216" s="540">
        <v>10</v>
      </c>
      <c r="E216" s="40"/>
      <c r="F216" s="158" t="str">
        <f t="shared" si="9"/>
        <v/>
      </c>
    </row>
    <row r="217" spans="1:6" s="553" customFormat="1">
      <c r="A217" s="589">
        <f>A216+1</f>
        <v>3</v>
      </c>
      <c r="B217" s="309" t="s">
        <v>1474</v>
      </c>
      <c r="C217" s="442" t="s">
        <v>35</v>
      </c>
      <c r="D217" s="540">
        <v>2</v>
      </c>
      <c r="E217" s="40"/>
      <c r="F217" s="158" t="str">
        <f t="shared" si="9"/>
        <v/>
      </c>
    </row>
    <row r="218" spans="1:6" s="553" customFormat="1">
      <c r="A218" s="587"/>
      <c r="B218" s="309"/>
      <c r="C218" s="442"/>
      <c r="D218" s="540"/>
      <c r="E218" s="40"/>
      <c r="F218" s="158" t="str">
        <f t="shared" si="9"/>
        <v/>
      </c>
    </row>
    <row r="219" spans="1:6" s="553" customFormat="1" ht="72">
      <c r="A219" s="587">
        <f>A214+1</f>
        <v>5</v>
      </c>
      <c r="B219" s="309" t="s">
        <v>1475</v>
      </c>
      <c r="C219" s="307"/>
      <c r="D219" s="573"/>
      <c r="E219" s="40"/>
      <c r="F219" s="158" t="str">
        <f t="shared" si="9"/>
        <v/>
      </c>
    </row>
    <row r="220" spans="1:6" s="553" customFormat="1" ht="13.5">
      <c r="A220" s="590">
        <v>1</v>
      </c>
      <c r="B220" s="309" t="s">
        <v>821</v>
      </c>
      <c r="C220" s="124" t="s">
        <v>164</v>
      </c>
      <c r="D220" s="540">
        <v>6</v>
      </c>
      <c r="E220" s="40"/>
      <c r="F220" s="158" t="str">
        <f t="shared" si="9"/>
        <v/>
      </c>
    </row>
    <row r="221" spans="1:6" s="553" customFormat="1" ht="13.5">
      <c r="A221" s="590">
        <f>A220+1</f>
        <v>2</v>
      </c>
      <c r="B221" s="309" t="s">
        <v>822</v>
      </c>
      <c r="C221" s="124" t="s">
        <v>164</v>
      </c>
      <c r="D221" s="540">
        <v>40</v>
      </c>
      <c r="E221" s="40"/>
      <c r="F221" s="158" t="str">
        <f t="shared" si="9"/>
        <v/>
      </c>
    </row>
    <row r="222" spans="1:6" s="553" customFormat="1" ht="13.5">
      <c r="A222" s="590">
        <f>A221+1</f>
        <v>3</v>
      </c>
      <c r="B222" s="309" t="s">
        <v>823</v>
      </c>
      <c r="C222" s="124" t="s">
        <v>164</v>
      </c>
      <c r="D222" s="540">
        <v>60</v>
      </c>
      <c r="E222" s="40"/>
      <c r="F222" s="158" t="str">
        <f t="shared" si="9"/>
        <v/>
      </c>
    </row>
    <row r="223" spans="1:6" s="553" customFormat="1" ht="13.5">
      <c r="A223" s="590">
        <v>2</v>
      </c>
      <c r="B223" s="309" t="s">
        <v>824</v>
      </c>
      <c r="C223" s="124" t="s">
        <v>164</v>
      </c>
      <c r="D223" s="540">
        <v>10</v>
      </c>
      <c r="E223" s="40"/>
      <c r="F223" s="158" t="str">
        <f t="shared" si="9"/>
        <v/>
      </c>
    </row>
    <row r="224" spans="1:6" s="553" customFormat="1">
      <c r="A224" s="587"/>
      <c r="B224" s="309"/>
      <c r="C224" s="124"/>
      <c r="D224" s="540"/>
      <c r="E224" s="40"/>
      <c r="F224" s="158" t="str">
        <f t="shared" si="9"/>
        <v/>
      </c>
    </row>
    <row r="225" spans="1:6" s="553" customFormat="1">
      <c r="A225" s="587">
        <f>A219+1</f>
        <v>6</v>
      </c>
      <c r="B225" s="309" t="s">
        <v>1476</v>
      </c>
      <c r="C225" s="124"/>
      <c r="D225" s="540"/>
      <c r="E225" s="40"/>
      <c r="F225" s="158" t="str">
        <f t="shared" si="9"/>
        <v/>
      </c>
    </row>
    <row r="226" spans="1:6" s="553" customFormat="1">
      <c r="A226" s="591">
        <v>1</v>
      </c>
      <c r="B226" s="309" t="s">
        <v>822</v>
      </c>
      <c r="C226" s="124" t="s">
        <v>35</v>
      </c>
      <c r="D226" s="540">
        <v>2</v>
      </c>
      <c r="E226" s="40"/>
      <c r="F226" s="158" t="str">
        <f t="shared" si="9"/>
        <v/>
      </c>
    </row>
    <row r="227" spans="1:6" s="553" customFormat="1">
      <c r="A227" s="591">
        <f>A226+1</f>
        <v>2</v>
      </c>
      <c r="B227" s="309" t="s">
        <v>823</v>
      </c>
      <c r="C227" s="124" t="s">
        <v>35</v>
      </c>
      <c r="D227" s="540">
        <v>3</v>
      </c>
      <c r="E227" s="40"/>
      <c r="F227" s="158" t="str">
        <f t="shared" si="9"/>
        <v/>
      </c>
    </row>
    <row r="228" spans="1:6" s="553" customFormat="1">
      <c r="A228" s="591">
        <f>A227+1</f>
        <v>3</v>
      </c>
      <c r="B228" s="309" t="s">
        <v>824</v>
      </c>
      <c r="C228" s="124" t="s">
        <v>35</v>
      </c>
      <c r="D228" s="540">
        <v>6</v>
      </c>
      <c r="E228" s="40"/>
      <c r="F228" s="158" t="str">
        <f t="shared" si="9"/>
        <v/>
      </c>
    </row>
    <row r="229" spans="1:6" s="553" customFormat="1">
      <c r="A229" s="591">
        <v>4</v>
      </c>
      <c r="B229" s="309" t="s">
        <v>825</v>
      </c>
      <c r="C229" s="124" t="s">
        <v>35</v>
      </c>
      <c r="D229" s="540">
        <v>1</v>
      </c>
      <c r="E229" s="40"/>
      <c r="F229" s="158" t="str">
        <f t="shared" si="9"/>
        <v/>
      </c>
    </row>
    <row r="230" spans="1:6" s="553" customFormat="1">
      <c r="A230" s="587"/>
      <c r="B230" s="309"/>
      <c r="C230" s="124"/>
      <c r="D230" s="540"/>
      <c r="E230" s="40"/>
      <c r="F230" s="158" t="str">
        <f t="shared" si="9"/>
        <v/>
      </c>
    </row>
    <row r="231" spans="1:6" s="553" customFormat="1" ht="36">
      <c r="A231" s="587">
        <f>A225+1</f>
        <v>7</v>
      </c>
      <c r="B231" s="309" t="s">
        <v>1477</v>
      </c>
      <c r="C231" s="442" t="s">
        <v>38</v>
      </c>
      <c r="D231" s="540">
        <v>80</v>
      </c>
      <c r="E231" s="40"/>
      <c r="F231" s="158" t="str">
        <f t="shared" si="9"/>
        <v/>
      </c>
    </row>
    <row r="232" spans="1:6" s="553" customFormat="1">
      <c r="A232" s="587"/>
      <c r="B232" s="309"/>
      <c r="C232" s="442"/>
      <c r="D232" s="540"/>
      <c r="E232" s="40"/>
      <c r="F232" s="158" t="str">
        <f t="shared" si="9"/>
        <v/>
      </c>
    </row>
    <row r="233" spans="1:6" s="553" customFormat="1" ht="24">
      <c r="A233" s="587">
        <f>A231+1</f>
        <v>8</v>
      </c>
      <c r="B233" s="134" t="s">
        <v>1478</v>
      </c>
      <c r="C233" s="22" t="s">
        <v>163</v>
      </c>
      <c r="D233" s="573">
        <v>15</v>
      </c>
      <c r="E233" s="40"/>
      <c r="F233" s="158" t="str">
        <f t="shared" si="9"/>
        <v/>
      </c>
    </row>
    <row r="234" spans="1:6" s="553" customFormat="1">
      <c r="A234" s="587"/>
      <c r="B234" s="134"/>
      <c r="C234" s="124"/>
      <c r="D234" s="573"/>
      <c r="E234" s="40"/>
      <c r="F234" s="158" t="str">
        <f t="shared" si="9"/>
        <v/>
      </c>
    </row>
    <row r="235" spans="1:6" s="553" customFormat="1" ht="24">
      <c r="A235" s="587">
        <f>A233+1</f>
        <v>9</v>
      </c>
      <c r="B235" s="134" t="s">
        <v>1479</v>
      </c>
      <c r="C235" s="124"/>
      <c r="D235" s="573"/>
      <c r="E235" s="40"/>
      <c r="F235" s="158" t="str">
        <f t="shared" si="9"/>
        <v/>
      </c>
    </row>
    <row r="236" spans="1:6" s="553" customFormat="1">
      <c r="A236" s="592">
        <v>1</v>
      </c>
      <c r="B236" s="134" t="s">
        <v>1480</v>
      </c>
      <c r="C236" s="124" t="s">
        <v>35</v>
      </c>
      <c r="D236" s="573">
        <v>1</v>
      </c>
      <c r="E236" s="40"/>
      <c r="F236" s="158" t="str">
        <f t="shared" si="9"/>
        <v/>
      </c>
    </row>
    <row r="237" spans="1:6" s="553" customFormat="1">
      <c r="A237" s="592">
        <f>A236+1</f>
        <v>2</v>
      </c>
      <c r="B237" s="134" t="s">
        <v>1481</v>
      </c>
      <c r="C237" s="124" t="s">
        <v>35</v>
      </c>
      <c r="D237" s="573">
        <v>1</v>
      </c>
      <c r="E237" s="40"/>
      <c r="F237" s="158" t="str">
        <f t="shared" si="9"/>
        <v/>
      </c>
    </row>
    <row r="238" spans="1:6" s="553" customFormat="1">
      <c r="A238" s="592">
        <f>A237+1</f>
        <v>3</v>
      </c>
      <c r="B238" s="134" t="s">
        <v>1482</v>
      </c>
      <c r="C238" s="124" t="s">
        <v>35</v>
      </c>
      <c r="D238" s="573">
        <v>1</v>
      </c>
      <c r="E238" s="40"/>
      <c r="F238" s="158" t="str">
        <f t="shared" si="9"/>
        <v/>
      </c>
    </row>
    <row r="239" spans="1:6" s="553" customFormat="1">
      <c r="A239" s="587"/>
      <c r="B239" s="134"/>
      <c r="C239" s="124"/>
      <c r="D239" s="573"/>
      <c r="E239" s="40"/>
      <c r="F239" s="158" t="str">
        <f t="shared" si="9"/>
        <v/>
      </c>
    </row>
    <row r="240" spans="1:6" s="553" customFormat="1" ht="36">
      <c r="A240" s="587">
        <f>A235+1</f>
        <v>10</v>
      </c>
      <c r="B240" s="134" t="s">
        <v>1483</v>
      </c>
      <c r="C240" s="124"/>
      <c r="D240" s="573"/>
      <c r="E240" s="40"/>
      <c r="F240" s="158" t="str">
        <f t="shared" si="9"/>
        <v/>
      </c>
    </row>
    <row r="241" spans="1:6" s="553" customFormat="1">
      <c r="A241" s="587"/>
      <c r="B241" s="134" t="s">
        <v>1484</v>
      </c>
      <c r="C241" s="124" t="s">
        <v>35</v>
      </c>
      <c r="D241" s="573">
        <v>1</v>
      </c>
      <c r="E241" s="40"/>
      <c r="F241" s="158" t="str">
        <f t="shared" si="9"/>
        <v/>
      </c>
    </row>
    <row r="242" spans="1:6" s="553" customFormat="1">
      <c r="A242" s="587"/>
      <c r="B242" s="309"/>
      <c r="C242" s="442"/>
      <c r="D242" s="540"/>
      <c r="E242" s="40"/>
      <c r="F242" s="158" t="str">
        <f t="shared" si="9"/>
        <v/>
      </c>
    </row>
    <row r="243" spans="1:6" s="553" customFormat="1" ht="24">
      <c r="A243" s="587">
        <f>A240+1</f>
        <v>11</v>
      </c>
      <c r="B243" s="309" t="s">
        <v>828</v>
      </c>
      <c r="C243" s="442"/>
      <c r="D243" s="540"/>
      <c r="E243" s="40"/>
      <c r="F243" s="158" t="str">
        <f t="shared" si="9"/>
        <v/>
      </c>
    </row>
    <row r="244" spans="1:6" s="553" customFormat="1">
      <c r="A244" s="593">
        <v>1</v>
      </c>
      <c r="B244" s="554" t="s">
        <v>826</v>
      </c>
      <c r="C244" s="442" t="s">
        <v>35</v>
      </c>
      <c r="D244" s="540">
        <v>2</v>
      </c>
      <c r="E244" s="40"/>
      <c r="F244" s="158" t="str">
        <f t="shared" si="9"/>
        <v/>
      </c>
    </row>
    <row r="245" spans="1:6" s="553" customFormat="1">
      <c r="A245" s="593">
        <f>A244+1</f>
        <v>2</v>
      </c>
      <c r="B245" s="554" t="s">
        <v>827</v>
      </c>
      <c r="C245" s="442" t="s">
        <v>35</v>
      </c>
      <c r="D245" s="540">
        <v>6</v>
      </c>
      <c r="E245" s="40"/>
      <c r="F245" s="158" t="str">
        <f t="shared" si="9"/>
        <v/>
      </c>
    </row>
    <row r="246" spans="1:6" s="553" customFormat="1">
      <c r="A246" s="593">
        <f>A245+1</f>
        <v>3</v>
      </c>
      <c r="B246" s="554" t="s">
        <v>829</v>
      </c>
      <c r="C246" s="442" t="s">
        <v>35</v>
      </c>
      <c r="D246" s="540">
        <v>2</v>
      </c>
      <c r="E246" s="40"/>
      <c r="F246" s="158" t="str">
        <f t="shared" si="9"/>
        <v/>
      </c>
    </row>
    <row r="247" spans="1:6" s="553" customFormat="1">
      <c r="A247" s="593">
        <v>2</v>
      </c>
      <c r="B247" s="554" t="s">
        <v>1485</v>
      </c>
      <c r="C247" s="442" t="s">
        <v>35</v>
      </c>
      <c r="D247" s="540">
        <v>4</v>
      </c>
      <c r="E247" s="40"/>
      <c r="F247" s="158" t="str">
        <f t="shared" si="9"/>
        <v/>
      </c>
    </row>
    <row r="248" spans="1:6" s="553" customFormat="1">
      <c r="A248" s="593">
        <f t="shared" ref="A248:A249" si="10">A247+1</f>
        <v>3</v>
      </c>
      <c r="B248" s="554" t="s">
        <v>1486</v>
      </c>
      <c r="C248" s="442" t="s">
        <v>35</v>
      </c>
      <c r="D248" s="540">
        <v>10</v>
      </c>
      <c r="E248" s="40"/>
      <c r="F248" s="158" t="str">
        <f t="shared" si="9"/>
        <v/>
      </c>
    </row>
    <row r="249" spans="1:6" s="553" customFormat="1">
      <c r="A249" s="593">
        <f t="shared" si="10"/>
        <v>4</v>
      </c>
      <c r="B249" s="554" t="s">
        <v>1487</v>
      </c>
      <c r="C249" s="442" t="s">
        <v>35</v>
      </c>
      <c r="D249" s="540">
        <v>2</v>
      </c>
      <c r="E249" s="40"/>
      <c r="F249" s="158" t="str">
        <f t="shared" si="9"/>
        <v/>
      </c>
    </row>
    <row r="250" spans="1:6" s="553" customFormat="1">
      <c r="A250" s="593">
        <v>3</v>
      </c>
      <c r="B250" s="554" t="s">
        <v>1488</v>
      </c>
      <c r="C250" s="442" t="s">
        <v>35</v>
      </c>
      <c r="D250" s="540">
        <v>1</v>
      </c>
      <c r="E250" s="40"/>
      <c r="F250" s="158" t="str">
        <f t="shared" si="9"/>
        <v/>
      </c>
    </row>
    <row r="251" spans="1:6" s="553" customFormat="1">
      <c r="A251" s="593">
        <f t="shared" ref="A251:A252" si="11">A250+1</f>
        <v>4</v>
      </c>
      <c r="B251" s="554" t="s">
        <v>1489</v>
      </c>
      <c r="C251" s="442" t="s">
        <v>35</v>
      </c>
      <c r="D251" s="540">
        <v>1</v>
      </c>
      <c r="E251" s="40"/>
      <c r="F251" s="158" t="str">
        <f t="shared" si="9"/>
        <v/>
      </c>
    </row>
    <row r="252" spans="1:6" s="553" customFormat="1">
      <c r="A252" s="593">
        <f t="shared" si="11"/>
        <v>5</v>
      </c>
      <c r="B252" s="554" t="s">
        <v>1490</v>
      </c>
      <c r="C252" s="442" t="s">
        <v>35</v>
      </c>
      <c r="D252" s="540">
        <v>3</v>
      </c>
      <c r="E252" s="40"/>
      <c r="F252" s="158" t="str">
        <f t="shared" si="9"/>
        <v/>
      </c>
    </row>
    <row r="253" spans="1:6" s="553" customFormat="1">
      <c r="A253" s="593">
        <v>4</v>
      </c>
      <c r="B253" s="554" t="s">
        <v>1491</v>
      </c>
      <c r="C253" s="442" t="s">
        <v>35</v>
      </c>
      <c r="D253" s="540">
        <v>1</v>
      </c>
      <c r="E253" s="40"/>
      <c r="F253" s="158" t="str">
        <f t="shared" si="9"/>
        <v/>
      </c>
    </row>
    <row r="254" spans="1:6" s="553" customFormat="1">
      <c r="A254" s="587"/>
      <c r="B254" s="554"/>
      <c r="C254" s="442"/>
      <c r="D254" s="540"/>
      <c r="E254" s="40"/>
      <c r="F254" s="158" t="str">
        <f t="shared" si="9"/>
        <v/>
      </c>
    </row>
    <row r="255" spans="1:6" s="553" customFormat="1" ht="48">
      <c r="A255" s="587">
        <f>A243+1</f>
        <v>12</v>
      </c>
      <c r="B255" s="309" t="s">
        <v>1492</v>
      </c>
      <c r="C255" s="442" t="s">
        <v>35</v>
      </c>
      <c r="D255" s="540">
        <v>7</v>
      </c>
      <c r="E255" s="40"/>
      <c r="F255" s="158" t="str">
        <f t="shared" si="9"/>
        <v/>
      </c>
    </row>
    <row r="256" spans="1:6" s="553" customFormat="1">
      <c r="A256" s="587"/>
      <c r="B256" s="554"/>
      <c r="C256" s="442"/>
      <c r="D256" s="540"/>
      <c r="E256" s="40"/>
      <c r="F256" s="158" t="str">
        <f t="shared" si="9"/>
        <v/>
      </c>
    </row>
    <row r="257" spans="1:20" s="553" customFormat="1" ht="48">
      <c r="A257" s="587">
        <f>A255+1</f>
        <v>13</v>
      </c>
      <c r="B257" s="554" t="s">
        <v>1493</v>
      </c>
      <c r="C257" s="442"/>
      <c r="D257" s="540"/>
      <c r="E257" s="40"/>
      <c r="F257" s="158" t="str">
        <f t="shared" si="9"/>
        <v/>
      </c>
    </row>
    <row r="258" spans="1:20" s="553" customFormat="1">
      <c r="A258" s="594">
        <v>1</v>
      </c>
      <c r="B258" s="554" t="s">
        <v>1480</v>
      </c>
      <c r="C258" s="442" t="s">
        <v>35</v>
      </c>
      <c r="D258" s="540">
        <v>1</v>
      </c>
      <c r="E258" s="40"/>
      <c r="F258" s="158" t="str">
        <f t="shared" si="9"/>
        <v/>
      </c>
    </row>
    <row r="259" spans="1:20" s="553" customFormat="1">
      <c r="A259" s="594">
        <f>A258+1</f>
        <v>2</v>
      </c>
      <c r="B259" s="554" t="s">
        <v>1481</v>
      </c>
      <c r="C259" s="442" t="s">
        <v>35</v>
      </c>
      <c r="D259" s="540">
        <v>1</v>
      </c>
      <c r="E259" s="40"/>
      <c r="F259" s="158" t="str">
        <f t="shared" si="9"/>
        <v/>
      </c>
    </row>
    <row r="260" spans="1:20" s="553" customFormat="1">
      <c r="A260" s="587"/>
      <c r="B260" s="554"/>
      <c r="C260" s="442"/>
      <c r="D260" s="540"/>
      <c r="E260" s="40"/>
      <c r="F260" s="158" t="str">
        <f t="shared" si="9"/>
        <v/>
      </c>
    </row>
    <row r="261" spans="1:20" s="553" customFormat="1" ht="36">
      <c r="A261" s="587">
        <f>A257+1</f>
        <v>14</v>
      </c>
      <c r="B261" s="554" t="s">
        <v>1494</v>
      </c>
      <c r="C261" s="442"/>
      <c r="D261" s="540"/>
      <c r="E261" s="40"/>
      <c r="F261" s="158" t="str">
        <f t="shared" si="9"/>
        <v/>
      </c>
    </row>
    <row r="262" spans="1:20" s="553" customFormat="1">
      <c r="A262" s="595">
        <v>1</v>
      </c>
      <c r="B262" s="554" t="s">
        <v>1495</v>
      </c>
      <c r="C262" s="442" t="s">
        <v>35</v>
      </c>
      <c r="D262" s="540">
        <v>3</v>
      </c>
      <c r="E262" s="40"/>
      <c r="F262" s="158" t="str">
        <f t="shared" si="9"/>
        <v/>
      </c>
    </row>
    <row r="263" spans="1:20" s="553" customFormat="1">
      <c r="A263" s="595">
        <f>A262+1</f>
        <v>2</v>
      </c>
      <c r="B263" s="554" t="s">
        <v>827</v>
      </c>
      <c r="C263" s="442" t="s">
        <v>35</v>
      </c>
      <c r="D263" s="540">
        <v>3</v>
      </c>
      <c r="E263" s="40"/>
      <c r="F263" s="158" t="str">
        <f t="shared" si="9"/>
        <v/>
      </c>
    </row>
    <row r="264" spans="1:20" s="553" customFormat="1">
      <c r="A264" s="587"/>
      <c r="B264" s="596"/>
      <c r="C264" s="557"/>
      <c r="D264" s="558"/>
      <c r="E264" s="40"/>
      <c r="F264" s="158" t="str">
        <f t="shared" si="9"/>
        <v/>
      </c>
    </row>
    <row r="265" spans="1:20" s="553" customFormat="1">
      <c r="A265" s="587">
        <f>A261+1</f>
        <v>15</v>
      </c>
      <c r="B265" s="309" t="s">
        <v>1496</v>
      </c>
      <c r="C265" s="442" t="s">
        <v>90</v>
      </c>
      <c r="D265" s="540">
        <v>7</v>
      </c>
      <c r="E265" s="40"/>
      <c r="F265" s="158" t="str">
        <f t="shared" si="9"/>
        <v/>
      </c>
    </row>
    <row r="266" spans="1:20">
      <c r="A266" s="516"/>
      <c r="B266" s="449"/>
      <c r="F266" s="32"/>
      <c r="H266" s="308"/>
      <c r="I266" s="308"/>
      <c r="J266" s="308"/>
      <c r="K266" s="308"/>
      <c r="L266" s="308"/>
      <c r="M266" s="308"/>
      <c r="N266" s="308"/>
      <c r="O266" s="308"/>
      <c r="P266" s="308"/>
      <c r="Q266" s="308"/>
      <c r="R266" s="308"/>
      <c r="S266" s="308"/>
      <c r="T266" s="308"/>
    </row>
    <row r="267" spans="1:20">
      <c r="A267" s="515" t="str">
        <f>A185</f>
        <v>2.0</v>
      </c>
      <c r="B267" s="518" t="str">
        <f>B185&amp;" UKUPNO:"</f>
        <v>SUSTAV VENTILACIJE UKUPNO:</v>
      </c>
      <c r="C267" s="519"/>
      <c r="D267" s="597"/>
      <c r="E267" s="34"/>
      <c r="F267" s="597">
        <f>SUM(F186:F266)</f>
        <v>0</v>
      </c>
      <c r="H267" s="308"/>
      <c r="I267" s="308"/>
      <c r="J267" s="308"/>
      <c r="K267" s="308"/>
      <c r="L267" s="308"/>
      <c r="M267" s="308"/>
      <c r="N267" s="308"/>
      <c r="O267" s="308"/>
      <c r="P267" s="308"/>
      <c r="Q267" s="308"/>
      <c r="R267" s="308"/>
      <c r="S267" s="308"/>
      <c r="T267" s="308"/>
    </row>
  </sheetData>
  <sheetProtection algorithmName="SHA-512" hashValue="07pjDpMZ3kdrni5Sv01wVX25zckExeMldf02O2CPHBRYFcVlc/Ggq6Kbz0MIEw4cxwvsYa7PmfzPV8NLRsaNBA==" saltValue="6ISOT89fqu2O279SuGvbwA==" spinCount="100000" sheet="1" objects="1" scenarios="1" formatColumns="0" formatRows="0"/>
  <conditionalFormatting sqref="F31:F33">
    <cfRule type="cellIs" dxfId="5" priority="13" operator="equal">
      <formula>0</formula>
    </cfRule>
    <cfRule type="timePeriod" dxfId="4" priority="14" timePeriod="today">
      <formula>FLOOR(F31,1)=TODAY()</formula>
    </cfRule>
  </conditionalFormatting>
  <conditionalFormatting sqref="F189">
    <cfRule type="cellIs" dxfId="3" priority="5" operator="equal">
      <formula>0</formula>
    </cfRule>
    <cfRule type="timePeriod" dxfId="2" priority="6" timePeriod="today">
      <formula>FLOOR(F189,1)=TODAY()</formula>
    </cfRule>
  </conditionalFormatting>
  <conditionalFormatting sqref="F197:F198">
    <cfRule type="cellIs" dxfId="1" priority="1" operator="equal">
      <formula>0</formula>
    </cfRule>
    <cfRule type="timePeriod" dxfId="0" priority="2" timePeriod="today">
      <formula>FLOOR(F197,1)=TODAY()</formula>
    </cfRule>
  </conditionalFormatting>
  <dataValidations count="1">
    <dataValidation type="custom" allowBlank="1" showInputMessage="1" showErrorMessage="1" error="dozvoljen unos samo 2 decimale" sqref="E1:E130 E132:E1048576 E131" xr:uid="{9EDE5CF4-136C-4A32-B024-4F77637BB214}">
      <formula1>E1=ROUND(E1,2)</formula1>
    </dataValidation>
  </dataValidations>
  <pageMargins left="0.98425196850393704" right="0.19685039370078741" top="0.74803149606299213" bottom="0.59055118110236227" header="0.19685039370078741" footer="0.19685039370078741"/>
  <pageSetup paperSize="9" orientation="portrait" verticalDpi="0" r:id="rId1"/>
  <headerFooter>
    <oddHeader>&amp;L&amp;"Arial,Uobičajeno"&amp;8GRAĐEVINA: REKONSTRUKCIJA (DOGRADNJA) OSNOVNE ŠKOLE IVANOVEC
INVESTITOR: GRAD ČAKOVEC
LOKACIJA: k.č.br. 96/59, k.o. IVANOVEC
&amp;R&amp;"Arial,Uobičajeno"&amp;8ZOP: NI-151/2025
datum: 6.2025</oddHeader>
    <oddFooter>&amp;L&amp;"Arial,Uobičajeno"&amp;8PROJEKTANTSKI URED: NORD-ING d.o.o., PUTJANE 15, ČAKOVEC
GLAVNI PROJEKTANT: MARINA MRLA, mag.ing.arch.&amp;R&amp;"Arial,Uobičajeno"&amp;8&amp;A
&amp;P/&amp;N</oddFooter>
  </headerFooter>
  <rowBreaks count="2" manualBreakCount="2">
    <brk id="15" max="16383" man="1"/>
    <brk id="167" max="5"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E098B9-8B72-4DB9-972D-49D8A8920DEB}">
  <sheetPr>
    <tabColor rgb="FFCCFF66"/>
  </sheetPr>
  <dimension ref="A1:IV327"/>
  <sheetViews>
    <sheetView zoomScale="80" zoomScaleNormal="80" zoomScalePageLayoutView="70" workbookViewId="0">
      <selection activeCell="B32" sqref="B32"/>
    </sheetView>
    <sheetView tabSelected="1" topLeftCell="A53" zoomScaleNormal="100" workbookViewId="1">
      <selection activeCell="D65" sqref="D65"/>
    </sheetView>
  </sheetViews>
  <sheetFormatPr defaultColWidth="9.140625" defaultRowHeight="12"/>
  <cols>
    <col min="1" max="1" width="8.7109375" style="301" bestFit="1" customWidth="1"/>
    <col min="2" max="2" width="44" style="448" customWidth="1"/>
    <col min="3" max="3" width="4.85546875" style="442" customWidth="1"/>
    <col min="4" max="4" width="8.140625" style="540" customWidth="1"/>
    <col min="5" max="5" width="9.85546875" style="28" customWidth="1"/>
    <col min="6" max="6" width="11.7109375" style="540" customWidth="1"/>
    <col min="7" max="7" width="16" style="310" customWidth="1"/>
    <col min="8" max="8" width="13.28515625" style="305" bestFit="1" customWidth="1"/>
    <col min="9" max="20" width="9.140625" style="307"/>
    <col min="21" max="16384" width="9.140625" style="308"/>
  </cols>
  <sheetData>
    <row r="1" spans="1:10">
      <c r="B1" s="441" t="s">
        <v>357</v>
      </c>
      <c r="G1" s="306"/>
    </row>
    <row r="3" spans="1:10">
      <c r="A3" s="311" t="str">
        <f>A36</f>
        <v>1.</v>
      </c>
      <c r="B3" s="302" t="str">
        <f>B36</f>
        <v>VANJSKI VODOVOD</v>
      </c>
      <c r="C3" s="303"/>
      <c r="D3" s="304"/>
      <c r="E3" s="86"/>
      <c r="F3" s="305"/>
    </row>
    <row r="4" spans="1:10">
      <c r="A4" s="311"/>
      <c r="B4" s="302"/>
      <c r="C4" s="303"/>
      <c r="D4" s="304"/>
      <c r="E4" s="86"/>
      <c r="F4" s="305"/>
    </row>
    <row r="5" spans="1:10">
      <c r="A5" s="312" t="str">
        <f>A69</f>
        <v>1.1</v>
      </c>
      <c r="B5" s="309" t="str">
        <f>B69</f>
        <v>GRAĐEVINSKI RADOVI UKUPNO:</v>
      </c>
      <c r="C5" s="303"/>
      <c r="D5" s="304"/>
      <c r="E5" s="86"/>
      <c r="F5" s="305">
        <f>F69</f>
        <v>0</v>
      </c>
      <c r="J5" s="305"/>
    </row>
    <row r="6" spans="1:10">
      <c r="A6" s="312" t="str">
        <f>A124</f>
        <v>1.2</v>
      </c>
      <c r="B6" s="309" t="str">
        <f>B124</f>
        <v>GRAĐEVINSKI RADOVI UKUPNO:</v>
      </c>
      <c r="C6" s="303"/>
      <c r="D6" s="304"/>
      <c r="E6" s="86"/>
      <c r="F6" s="305">
        <f>F124</f>
        <v>0</v>
      </c>
      <c r="J6" s="305"/>
    </row>
    <row r="7" spans="1:10">
      <c r="A7" s="312"/>
      <c r="B7" s="309"/>
      <c r="C7" s="303"/>
      <c r="D7" s="304"/>
      <c r="E7" s="86"/>
      <c r="F7" s="305"/>
      <c r="J7" s="305"/>
    </row>
    <row r="8" spans="1:10">
      <c r="A8" s="313" t="str">
        <f>A126</f>
        <v>2.</v>
      </c>
      <c r="B8" s="302" t="str">
        <f>B126</f>
        <v xml:space="preserve">VANJSKA KANALIZACIJA </v>
      </c>
      <c r="C8" s="314"/>
      <c r="D8" s="315"/>
      <c r="E8" s="87"/>
      <c r="F8" s="316"/>
      <c r="H8" s="316"/>
      <c r="J8" s="305"/>
    </row>
    <row r="9" spans="1:10">
      <c r="A9" s="313"/>
      <c r="B9" s="302"/>
      <c r="C9" s="314"/>
      <c r="D9" s="315"/>
      <c r="E9" s="87"/>
      <c r="F9" s="316"/>
      <c r="H9" s="316"/>
      <c r="J9" s="305"/>
    </row>
    <row r="10" spans="1:10">
      <c r="A10" s="312" t="str">
        <f>A153</f>
        <v>2.1</v>
      </c>
      <c r="B10" s="309" t="str">
        <f>B153</f>
        <v>RAZGRAĐIVANJE UKUPNO:</v>
      </c>
      <c r="C10" s="303"/>
      <c r="D10" s="304"/>
      <c r="E10" s="86"/>
      <c r="F10" s="305">
        <f>F153</f>
        <v>0</v>
      </c>
      <c r="J10" s="305"/>
    </row>
    <row r="11" spans="1:10">
      <c r="A11" s="312" t="str">
        <f>A176</f>
        <v>2.2</v>
      </c>
      <c r="B11" s="309" t="str">
        <f>B176</f>
        <v>ZEMLJANI RADOVI UKUPNO:</v>
      </c>
      <c r="C11" s="303"/>
      <c r="D11" s="304"/>
      <c r="E11" s="86"/>
      <c r="F11" s="305">
        <f>F176</f>
        <v>0</v>
      </c>
      <c r="J11" s="305"/>
    </row>
    <row r="12" spans="1:10">
      <c r="A12" s="312" t="str">
        <f>A196</f>
        <v>2.3</v>
      </c>
      <c r="B12" s="309" t="str">
        <f>B196</f>
        <v>BETONSKI RADOVI UKUPNO:</v>
      </c>
      <c r="C12" s="303"/>
      <c r="D12" s="304"/>
      <c r="E12" s="86"/>
      <c r="F12" s="305">
        <f>F196</f>
        <v>0</v>
      </c>
      <c r="J12" s="305"/>
    </row>
    <row r="13" spans="1:10">
      <c r="A13" s="312" t="str">
        <f>A232</f>
        <v>2.4</v>
      </c>
      <c r="B13" s="309" t="str">
        <f>B232</f>
        <v>KANALIZACIJSKI RADOVI UKUPNO:</v>
      </c>
      <c r="C13" s="303"/>
      <c r="D13" s="304"/>
      <c r="E13" s="86"/>
      <c r="F13" s="305">
        <f>F232</f>
        <v>0</v>
      </c>
      <c r="J13" s="305"/>
    </row>
    <row r="14" spans="1:10">
      <c r="H14" s="540"/>
      <c r="J14" s="305"/>
    </row>
    <row r="15" spans="1:10">
      <c r="A15" s="689" t="str">
        <f>A234</f>
        <v>3.</v>
      </c>
      <c r="B15" s="449" t="s">
        <v>1753</v>
      </c>
      <c r="H15" s="540"/>
      <c r="J15" s="305"/>
    </row>
    <row r="16" spans="1:10">
      <c r="H16" s="540"/>
      <c r="J16" s="305"/>
    </row>
    <row r="17" spans="1:10">
      <c r="A17" s="690">
        <f>A253</f>
        <v>1</v>
      </c>
      <c r="B17" s="444" t="str">
        <f>B253</f>
        <v>PRIPREMNI RADOVI UKUPNO:</v>
      </c>
      <c r="F17" s="540">
        <f>F253</f>
        <v>0</v>
      </c>
      <c r="H17" s="540"/>
      <c r="J17" s="305"/>
    </row>
    <row r="18" spans="1:10">
      <c r="A18" s="690">
        <f>A276</f>
        <v>2</v>
      </c>
      <c r="B18" s="445" t="str">
        <f>B276</f>
        <v>ZEMLJANI RADOVI UKUPNO:</v>
      </c>
      <c r="F18" s="540">
        <f>F276</f>
        <v>0</v>
      </c>
      <c r="H18" s="540"/>
      <c r="J18" s="305"/>
    </row>
    <row r="19" spans="1:10">
      <c r="A19" s="690">
        <f>A299</f>
        <v>3</v>
      </c>
      <c r="B19" s="445" t="str">
        <f>B299</f>
        <v>KOLNIČKA KONSTRUKCIJA UKUPNO:</v>
      </c>
      <c r="F19" s="540">
        <f>F299</f>
        <v>0</v>
      </c>
      <c r="H19" s="540"/>
      <c r="J19" s="305"/>
    </row>
    <row r="20" spans="1:10">
      <c r="A20" s="690">
        <f>A311</f>
        <v>4</v>
      </c>
      <c r="B20" s="445" t="str">
        <f>B311</f>
        <v>ODVODNJA UKUPNO:</v>
      </c>
      <c r="F20" s="540">
        <f>F311</f>
        <v>0</v>
      </c>
      <c r="H20" s="540"/>
      <c r="J20" s="305"/>
    </row>
    <row r="21" spans="1:10">
      <c r="A21" s="690">
        <f>A327</f>
        <v>5</v>
      </c>
      <c r="B21" s="445" t="str">
        <f>B327</f>
        <v>OSTALI RADOVI UKUPNO:</v>
      </c>
      <c r="F21" s="540">
        <f>F327</f>
        <v>0</v>
      </c>
      <c r="H21" s="540"/>
      <c r="J21" s="305"/>
    </row>
    <row r="22" spans="1:10">
      <c r="A22" s="312"/>
      <c r="B22" s="445"/>
      <c r="H22" s="540"/>
      <c r="J22" s="305"/>
    </row>
    <row r="23" spans="1:10">
      <c r="B23" s="309"/>
      <c r="H23" s="540"/>
      <c r="J23" s="305"/>
    </row>
    <row r="24" spans="1:10">
      <c r="A24" s="311"/>
      <c r="B24" s="302" t="s">
        <v>361</v>
      </c>
      <c r="C24" s="446"/>
      <c r="D24" s="541"/>
      <c r="E24" s="33"/>
      <c r="F24" s="541">
        <f>SUM(F5:F23)</f>
        <v>0</v>
      </c>
      <c r="H24" s="541"/>
      <c r="J24" s="305"/>
    </row>
    <row r="25" spans="1:10">
      <c r="H25" s="540"/>
    </row>
    <row r="26" spans="1:10">
      <c r="B26" s="448" t="s">
        <v>75</v>
      </c>
      <c r="F26" s="540">
        <f>ROUND(F24*0.25,2)</f>
        <v>0</v>
      </c>
      <c r="H26" s="540"/>
    </row>
    <row r="27" spans="1:10">
      <c r="H27" s="540"/>
    </row>
    <row r="28" spans="1:10">
      <c r="A28" s="311"/>
      <c r="B28" s="449" t="s">
        <v>158</v>
      </c>
      <c r="C28" s="446"/>
      <c r="D28" s="541"/>
      <c r="E28" s="33"/>
      <c r="F28" s="541">
        <f>SUM(F24:F27)</f>
        <v>0</v>
      </c>
      <c r="H28" s="541"/>
    </row>
    <row r="32" spans="1:10">
      <c r="B32" s="441" t="s">
        <v>360</v>
      </c>
      <c r="C32" s="446"/>
      <c r="D32" s="541"/>
      <c r="E32" s="43"/>
    </row>
    <row r="34" spans="1:20" s="128" customFormat="1">
      <c r="A34" s="320" t="s">
        <v>232</v>
      </c>
      <c r="B34" s="450" t="s">
        <v>233</v>
      </c>
      <c r="C34" s="451" t="s">
        <v>234</v>
      </c>
      <c r="D34" s="452" t="s">
        <v>241</v>
      </c>
      <c r="E34" s="68" t="s">
        <v>235</v>
      </c>
      <c r="F34" s="543" t="s">
        <v>236</v>
      </c>
      <c r="G34" s="127"/>
      <c r="H34" s="228"/>
      <c r="I34" s="127"/>
      <c r="J34" s="127"/>
      <c r="K34" s="127"/>
      <c r="L34" s="127"/>
      <c r="M34" s="127"/>
      <c r="N34" s="127"/>
      <c r="O34" s="127"/>
      <c r="P34" s="127"/>
      <c r="Q34" s="127"/>
      <c r="R34" s="127"/>
      <c r="S34" s="127"/>
      <c r="T34" s="127"/>
    </row>
    <row r="35" spans="1:20">
      <c r="B35" s="449"/>
    </row>
    <row r="36" spans="1:20" s="325" customFormat="1">
      <c r="A36" s="373" t="s">
        <v>1051</v>
      </c>
      <c r="B36" s="353" t="s">
        <v>1520</v>
      </c>
      <c r="C36" s="350"/>
      <c r="D36" s="335"/>
      <c r="E36" s="90"/>
      <c r="F36" s="336"/>
      <c r="H36" s="661"/>
    </row>
    <row r="37" spans="1:20" s="331" customFormat="1">
      <c r="A37" s="326"/>
      <c r="B37" s="327"/>
      <c r="C37" s="328"/>
      <c r="D37" s="329"/>
      <c r="E37" s="89"/>
      <c r="F37" s="330"/>
      <c r="H37" s="343"/>
    </row>
    <row r="38" spans="1:20" s="325" customFormat="1">
      <c r="A38" s="332" t="s">
        <v>1072</v>
      </c>
      <c r="B38" s="333" t="s">
        <v>13</v>
      </c>
      <c r="C38" s="334"/>
      <c r="D38" s="335"/>
      <c r="E38" s="90"/>
      <c r="F38" s="336"/>
      <c r="H38" s="661"/>
    </row>
    <row r="39" spans="1:20" s="331" customFormat="1">
      <c r="A39" s="337"/>
      <c r="B39" s="338"/>
      <c r="C39" s="339"/>
      <c r="D39" s="329"/>
      <c r="E39" s="89"/>
      <c r="F39" s="330"/>
      <c r="H39" s="343"/>
    </row>
    <row r="40" spans="1:20" s="331" customFormat="1" ht="153.75" customHeight="1">
      <c r="A40" s="340" t="s">
        <v>870</v>
      </c>
      <c r="B40" s="338" t="s">
        <v>995</v>
      </c>
      <c r="C40" s="341"/>
      <c r="D40" s="342"/>
      <c r="E40" s="97"/>
      <c r="F40" s="343"/>
      <c r="H40" s="343"/>
    </row>
    <row r="41" spans="1:20" s="331" customFormat="1" ht="13.5">
      <c r="A41" s="340" t="s">
        <v>871</v>
      </c>
      <c r="B41" s="338" t="s">
        <v>872</v>
      </c>
      <c r="C41" s="339" t="s">
        <v>162</v>
      </c>
      <c r="D41" s="342">
        <v>9</v>
      </c>
      <c r="E41" s="97"/>
      <c r="F41" s="17">
        <f>IF(D41="","",ROUND(D41*ROUND(E41,2),2))</f>
        <v>0</v>
      </c>
      <c r="H41" s="343"/>
      <c r="J41" s="305"/>
    </row>
    <row r="42" spans="1:20" s="331" customFormat="1" ht="13.5">
      <c r="A42" s="340" t="s">
        <v>873</v>
      </c>
      <c r="B42" s="338" t="s">
        <v>998</v>
      </c>
      <c r="C42" s="339" t="s">
        <v>162</v>
      </c>
      <c r="D42" s="342">
        <v>1.4</v>
      </c>
      <c r="E42" s="97"/>
      <c r="F42" s="17">
        <f>IF(D42="","",ROUND(D42*ROUND(E42,2),2))</f>
        <v>0</v>
      </c>
      <c r="H42" s="343"/>
      <c r="J42" s="305"/>
    </row>
    <row r="43" spans="1:20" s="331" customFormat="1">
      <c r="A43" s="340"/>
      <c r="B43" s="344"/>
      <c r="C43" s="345"/>
      <c r="D43" s="346"/>
      <c r="E43" s="91"/>
      <c r="F43" s="347"/>
      <c r="H43" s="343"/>
      <c r="J43" s="305"/>
    </row>
    <row r="44" spans="1:20" s="331" customFormat="1" ht="36">
      <c r="A44" s="340" t="s">
        <v>875</v>
      </c>
      <c r="B44" s="338" t="s">
        <v>1945</v>
      </c>
      <c r="C44" s="339"/>
      <c r="D44" s="342"/>
      <c r="E44" s="97"/>
      <c r="F44" s="343"/>
      <c r="H44" s="343"/>
      <c r="J44" s="305"/>
    </row>
    <row r="45" spans="1:20" s="331" customFormat="1" ht="13.5">
      <c r="A45" s="340"/>
      <c r="B45" s="338"/>
      <c r="C45" s="339" t="s">
        <v>162</v>
      </c>
      <c r="D45" s="342">
        <v>0.8</v>
      </c>
      <c r="E45" s="97"/>
      <c r="F45" s="17">
        <f>IF(D45="","",ROUND(D45*ROUND(E45,2),2))</f>
        <v>0</v>
      </c>
      <c r="H45" s="343"/>
      <c r="J45" s="305"/>
    </row>
    <row r="46" spans="1:20" s="331" customFormat="1">
      <c r="A46" s="340"/>
      <c r="B46" s="344"/>
      <c r="C46" s="345"/>
      <c r="D46" s="346"/>
      <c r="E46" s="91"/>
      <c r="F46" s="305"/>
      <c r="H46" s="343"/>
      <c r="J46" s="305"/>
    </row>
    <row r="47" spans="1:20" s="331" customFormat="1" ht="36">
      <c r="A47" s="340" t="s">
        <v>877</v>
      </c>
      <c r="B47" s="338" t="s">
        <v>1946</v>
      </c>
      <c r="C47" s="339"/>
      <c r="D47" s="342"/>
      <c r="E47" s="97"/>
      <c r="F47" s="343"/>
      <c r="H47" s="343"/>
      <c r="J47" s="305"/>
    </row>
    <row r="48" spans="1:20" s="331" customFormat="1" ht="13.5">
      <c r="A48" s="340"/>
      <c r="B48" s="338"/>
      <c r="C48" s="339" t="s">
        <v>162</v>
      </c>
      <c r="D48" s="342">
        <v>3.2</v>
      </c>
      <c r="E48" s="97"/>
      <c r="F48" s="17">
        <f>IF(D48="","",ROUND(D48*ROUND(E48,2),2))</f>
        <v>0</v>
      </c>
      <c r="H48" s="343"/>
      <c r="J48" s="305"/>
    </row>
    <row r="49" spans="1:10" s="331" customFormat="1">
      <c r="A49" s="340"/>
      <c r="B49" s="327"/>
      <c r="C49" s="328"/>
      <c r="D49" s="329"/>
      <c r="E49" s="95"/>
      <c r="F49" s="330"/>
      <c r="H49" s="343"/>
      <c r="J49" s="305"/>
    </row>
    <row r="50" spans="1:10" s="331" customFormat="1" ht="58.5" customHeight="1">
      <c r="A50" s="340" t="s">
        <v>878</v>
      </c>
      <c r="B50" s="338" t="s">
        <v>1521</v>
      </c>
      <c r="C50" s="339"/>
      <c r="D50" s="342"/>
      <c r="E50" s="97"/>
      <c r="F50" s="343"/>
      <c r="H50" s="343"/>
      <c r="J50" s="305"/>
    </row>
    <row r="51" spans="1:10" s="331" customFormat="1" ht="13.5">
      <c r="A51" s="340"/>
      <c r="B51" s="338"/>
      <c r="C51" s="339" t="s">
        <v>162</v>
      </c>
      <c r="D51" s="342">
        <v>4.4000000000000004</v>
      </c>
      <c r="E51" s="97"/>
      <c r="F51" s="17">
        <f>IF(D51="","",ROUND(D51*ROUND(E51,2),2))</f>
        <v>0</v>
      </c>
      <c r="H51" s="343"/>
      <c r="J51" s="305"/>
    </row>
    <row r="52" spans="1:10" s="331" customFormat="1">
      <c r="A52" s="340"/>
      <c r="B52" s="338"/>
      <c r="C52" s="339"/>
      <c r="D52" s="342"/>
      <c r="E52" s="97"/>
      <c r="F52" s="343"/>
      <c r="H52" s="343"/>
      <c r="J52" s="305"/>
    </row>
    <row r="53" spans="1:10" s="331" customFormat="1" ht="68.25" customHeight="1">
      <c r="A53" s="340" t="s">
        <v>880</v>
      </c>
      <c r="B53" s="338" t="s">
        <v>977</v>
      </c>
      <c r="C53" s="339"/>
      <c r="D53" s="342"/>
      <c r="E53" s="97"/>
      <c r="F53" s="343"/>
      <c r="H53" s="343"/>
      <c r="J53" s="305"/>
    </row>
    <row r="54" spans="1:10" s="331" customFormat="1" ht="13.5">
      <c r="A54" s="340"/>
      <c r="B54" s="338"/>
      <c r="C54" s="339" t="s">
        <v>162</v>
      </c>
      <c r="D54" s="342">
        <v>2</v>
      </c>
      <c r="E54" s="97"/>
      <c r="F54" s="17">
        <f>IF(D54="","",ROUND(D54*ROUND(E54,2),2))</f>
        <v>0</v>
      </c>
      <c r="H54" s="343"/>
      <c r="J54" s="305"/>
    </row>
    <row r="55" spans="1:10" s="331" customFormat="1">
      <c r="A55" s="340"/>
      <c r="B55" s="327"/>
      <c r="C55" s="328"/>
      <c r="D55" s="329"/>
      <c r="E55" s="95"/>
      <c r="F55" s="330"/>
      <c r="H55" s="343"/>
      <c r="J55" s="305"/>
    </row>
    <row r="56" spans="1:10" s="331" customFormat="1" ht="42" customHeight="1">
      <c r="A56" s="340" t="s">
        <v>881</v>
      </c>
      <c r="B56" s="338" t="s">
        <v>1947</v>
      </c>
      <c r="C56" s="339"/>
      <c r="D56" s="342"/>
      <c r="E56" s="97"/>
      <c r="F56" s="343"/>
      <c r="H56" s="343"/>
      <c r="J56" s="305"/>
    </row>
    <row r="57" spans="1:10" s="331" customFormat="1" ht="13.5">
      <c r="A57" s="340"/>
      <c r="B57" s="338"/>
      <c r="C57" s="339" t="s">
        <v>162</v>
      </c>
      <c r="D57" s="342">
        <v>4</v>
      </c>
      <c r="E57" s="97"/>
      <c r="F57" s="17">
        <f>IF(D57="","",ROUND(D57*ROUND(E57,2),2))</f>
        <v>0</v>
      </c>
      <c r="H57" s="343"/>
      <c r="J57" s="305"/>
    </row>
    <row r="58" spans="1:10" s="331" customFormat="1">
      <c r="A58" s="340"/>
      <c r="B58" s="344"/>
      <c r="C58" s="345"/>
      <c r="D58" s="346"/>
      <c r="E58" s="91"/>
      <c r="F58" s="305"/>
      <c r="H58" s="343"/>
      <c r="J58" s="305"/>
    </row>
    <row r="59" spans="1:10" s="331" customFormat="1" ht="46.5" customHeight="1">
      <c r="A59" s="340" t="s">
        <v>1523</v>
      </c>
      <c r="B59" s="338" t="s">
        <v>980</v>
      </c>
      <c r="C59" s="339"/>
      <c r="D59" s="342"/>
      <c r="E59" s="97"/>
      <c r="H59" s="343"/>
      <c r="J59" s="305"/>
    </row>
    <row r="60" spans="1:10" s="331" customFormat="1" ht="13.5">
      <c r="A60" s="340" t="s">
        <v>1524</v>
      </c>
      <c r="B60" s="338" t="s">
        <v>981</v>
      </c>
      <c r="C60" s="339" t="s">
        <v>162</v>
      </c>
      <c r="D60" s="342">
        <v>0.9</v>
      </c>
      <c r="E60" s="97"/>
      <c r="F60" s="17">
        <f>IF(D60="","",ROUND(D60*ROUND(E60,2),2))</f>
        <v>0</v>
      </c>
      <c r="H60" s="343"/>
      <c r="J60" s="305"/>
    </row>
    <row r="61" spans="1:10" s="331" customFormat="1" ht="13.5">
      <c r="A61" s="340" t="s">
        <v>1525</v>
      </c>
      <c r="B61" s="338" t="s">
        <v>18</v>
      </c>
      <c r="C61" s="339" t="s">
        <v>163</v>
      </c>
      <c r="D61" s="342">
        <v>3</v>
      </c>
      <c r="E61" s="97"/>
      <c r="F61" s="17">
        <f>IF(D61="","",ROUND(D61*ROUND(E61,2),2))</f>
        <v>0</v>
      </c>
      <c r="H61" s="343"/>
      <c r="J61" s="305"/>
    </row>
    <row r="62" spans="1:10" s="331" customFormat="1">
      <c r="A62" s="340"/>
      <c r="B62" s="338"/>
      <c r="C62" s="339"/>
      <c r="D62" s="342"/>
      <c r="E62" s="97"/>
      <c r="F62" s="17"/>
      <c r="H62" s="343"/>
      <c r="J62" s="305"/>
    </row>
    <row r="63" spans="1:10" s="331" customFormat="1" ht="36">
      <c r="A63" s="340" t="s">
        <v>1526</v>
      </c>
      <c r="B63" s="338" t="s">
        <v>1985</v>
      </c>
      <c r="C63" s="339"/>
      <c r="D63" s="342"/>
      <c r="E63" s="97"/>
      <c r="H63" s="343"/>
      <c r="J63" s="305"/>
    </row>
    <row r="64" spans="1:10" s="331" customFormat="1">
      <c r="A64" s="340"/>
      <c r="B64" s="338"/>
      <c r="C64" s="339" t="s">
        <v>35</v>
      </c>
      <c r="D64" s="342">
        <v>160</v>
      </c>
      <c r="E64" s="97"/>
      <c r="F64" s="17">
        <f>IF(D64="","",ROUND(D64*ROUND(E64,2),2))</f>
        <v>0</v>
      </c>
      <c r="H64" s="343"/>
      <c r="J64" s="305"/>
    </row>
    <row r="65" spans="1:10" s="331" customFormat="1">
      <c r="A65" s="340"/>
      <c r="B65" s="338"/>
      <c r="C65" s="339"/>
      <c r="D65" s="342"/>
      <c r="E65" s="97"/>
      <c r="F65" s="228"/>
      <c r="H65" s="343"/>
      <c r="J65" s="305"/>
    </row>
    <row r="66" spans="1:10" s="331" customFormat="1" ht="36">
      <c r="A66" s="340" t="s">
        <v>1954</v>
      </c>
      <c r="B66" s="338" t="s">
        <v>1004</v>
      </c>
      <c r="C66" s="339"/>
      <c r="D66" s="342"/>
      <c r="E66" s="97"/>
      <c r="H66" s="343"/>
      <c r="J66" s="305"/>
    </row>
    <row r="67" spans="1:10" s="331" customFormat="1">
      <c r="A67" s="340" t="s">
        <v>1955</v>
      </c>
      <c r="B67" s="348" t="s">
        <v>1644</v>
      </c>
      <c r="C67" s="339" t="s">
        <v>35</v>
      </c>
      <c r="D67" s="342">
        <v>1</v>
      </c>
      <c r="E67" s="97"/>
      <c r="F67" s="17">
        <f>IF(D67="","",ROUND(D67*ROUND(E67,2),2))</f>
        <v>0</v>
      </c>
      <c r="H67" s="343"/>
      <c r="J67" s="305"/>
    </row>
    <row r="68" spans="1:10" s="331" customFormat="1">
      <c r="A68" s="326"/>
      <c r="B68" s="327"/>
      <c r="C68" s="328"/>
      <c r="D68" s="346"/>
      <c r="E68" s="91"/>
      <c r="F68" s="347"/>
      <c r="H68" s="343"/>
    </row>
    <row r="69" spans="1:10" s="325" customFormat="1">
      <c r="A69" s="349" t="str">
        <f xml:space="preserve"> A38</f>
        <v>1.1</v>
      </c>
      <c r="B69" s="333" t="str">
        <f>B38&amp;" UKUPNO:"</f>
        <v>GRAĐEVINSKI RADOVI UKUPNO:</v>
      </c>
      <c r="C69" s="350"/>
      <c r="D69" s="351"/>
      <c r="E69" s="92"/>
      <c r="F69" s="352">
        <f>SUM(F39:F68)</f>
        <v>0</v>
      </c>
      <c r="H69" s="661"/>
    </row>
    <row r="70" spans="1:10" s="331" customFormat="1">
      <c r="A70" s="326"/>
      <c r="B70" s="327"/>
      <c r="C70" s="328"/>
      <c r="D70" s="329"/>
      <c r="E70" s="89"/>
      <c r="F70" s="330"/>
      <c r="H70" s="343"/>
    </row>
    <row r="71" spans="1:10" s="325" customFormat="1">
      <c r="A71" s="332" t="s">
        <v>1073</v>
      </c>
      <c r="B71" s="353" t="s">
        <v>337</v>
      </c>
      <c r="C71" s="354"/>
      <c r="D71" s="351"/>
      <c r="E71" s="93"/>
      <c r="F71" s="352"/>
      <c r="G71" s="355"/>
      <c r="H71" s="661"/>
    </row>
    <row r="72" spans="1:10" s="325" customFormat="1">
      <c r="A72" s="739"/>
      <c r="B72" s="740"/>
      <c r="C72" s="741"/>
      <c r="D72" s="742"/>
      <c r="E72" s="743"/>
      <c r="F72" s="744"/>
      <c r="G72" s="355"/>
      <c r="H72" s="661"/>
    </row>
    <row r="73" spans="1:10" s="331" customFormat="1" ht="89.25" customHeight="1">
      <c r="A73" s="356"/>
      <c r="B73" s="344" t="s">
        <v>1950</v>
      </c>
      <c r="C73" s="345"/>
      <c r="D73" s="358"/>
      <c r="E73" s="94"/>
      <c r="F73" s="347"/>
      <c r="G73" s="359"/>
      <c r="H73" s="343"/>
    </row>
    <row r="74" spans="1:10" s="331" customFormat="1">
      <c r="A74" s="356"/>
      <c r="B74" s="344"/>
      <c r="C74" s="345"/>
      <c r="D74" s="358"/>
      <c r="E74" s="94"/>
      <c r="F74" s="347"/>
      <c r="G74" s="359"/>
      <c r="H74" s="343"/>
    </row>
    <row r="75" spans="1:10" s="331" customFormat="1" ht="71.25" customHeight="1">
      <c r="A75" s="337" t="s">
        <v>904</v>
      </c>
      <c r="B75" s="338" t="s">
        <v>982</v>
      </c>
      <c r="C75" s="339"/>
      <c r="D75" s="342"/>
      <c r="E75" s="97"/>
      <c r="F75" s="343"/>
      <c r="H75" s="343"/>
    </row>
    <row r="76" spans="1:10" s="331" customFormat="1" ht="13.5">
      <c r="A76" s="337" t="s">
        <v>975</v>
      </c>
      <c r="B76" s="338" t="s">
        <v>1007</v>
      </c>
      <c r="C76" s="339" t="s">
        <v>164</v>
      </c>
      <c r="D76" s="342">
        <v>5</v>
      </c>
      <c r="E76" s="97"/>
      <c r="F76" s="17">
        <f>IF(D76="","",ROUND(D76*ROUND(E76,2),2))</f>
        <v>0</v>
      </c>
      <c r="H76" s="343"/>
    </row>
    <row r="77" spans="1:10" s="331" customFormat="1" ht="13.5">
      <c r="A77" s="337" t="s">
        <v>976</v>
      </c>
      <c r="B77" s="338" t="s">
        <v>1009</v>
      </c>
      <c r="C77" s="339" t="s">
        <v>164</v>
      </c>
      <c r="D77" s="342">
        <v>5</v>
      </c>
      <c r="E77" s="97"/>
      <c r="F77" s="17">
        <f>IF(D77="","",ROUND(D77*ROUND(E77,2),2))</f>
        <v>0</v>
      </c>
      <c r="H77" s="343"/>
    </row>
    <row r="78" spans="1:10" s="331" customFormat="1">
      <c r="A78" s="360"/>
      <c r="B78" s="327"/>
      <c r="C78" s="328"/>
      <c r="D78" s="329"/>
      <c r="E78" s="95"/>
      <c r="F78" s="330"/>
      <c r="H78" s="343"/>
    </row>
    <row r="79" spans="1:10" s="331" customFormat="1" ht="48">
      <c r="A79" s="337" t="s">
        <v>905</v>
      </c>
      <c r="B79" s="338" t="s">
        <v>983</v>
      </c>
      <c r="C79" s="339"/>
      <c r="D79" s="342"/>
      <c r="E79" s="97"/>
      <c r="F79" s="343"/>
      <c r="H79" s="343"/>
    </row>
    <row r="80" spans="1:10" s="331" customFormat="1">
      <c r="A80" s="337" t="s">
        <v>1527</v>
      </c>
      <c r="B80" s="338" t="s">
        <v>1014</v>
      </c>
      <c r="C80" s="339" t="s">
        <v>35</v>
      </c>
      <c r="D80" s="342">
        <v>2</v>
      </c>
      <c r="E80" s="97"/>
      <c r="F80" s="17">
        <f t="shared" ref="F80:F112" si="0">IF(D80="","",ROUND(D80*ROUND(E80,2),2))</f>
        <v>0</v>
      </c>
      <c r="H80" s="343"/>
    </row>
    <row r="81" spans="1:8" s="331" customFormat="1">
      <c r="A81" s="337" t="s">
        <v>1528</v>
      </c>
      <c r="B81" s="338" t="s">
        <v>1016</v>
      </c>
      <c r="C81" s="339" t="s">
        <v>35</v>
      </c>
      <c r="D81" s="342">
        <v>2</v>
      </c>
      <c r="E81" s="97"/>
      <c r="F81" s="17">
        <f t="shared" si="0"/>
        <v>0</v>
      </c>
      <c r="H81" s="343"/>
    </row>
    <row r="82" spans="1:8" s="331" customFormat="1">
      <c r="A82" s="337" t="s">
        <v>1529</v>
      </c>
      <c r="B82" s="338" t="s">
        <v>1530</v>
      </c>
      <c r="C82" s="339" t="s">
        <v>35</v>
      </c>
      <c r="D82" s="342">
        <v>1</v>
      </c>
      <c r="E82" s="97"/>
      <c r="F82" s="17">
        <f t="shared" si="0"/>
        <v>0</v>
      </c>
      <c r="H82" s="343"/>
    </row>
    <row r="83" spans="1:8" s="331" customFormat="1">
      <c r="A83" s="337" t="s">
        <v>1531</v>
      </c>
      <c r="B83" s="338" t="s">
        <v>1948</v>
      </c>
      <c r="C83" s="339" t="s">
        <v>35</v>
      </c>
      <c r="D83" s="342">
        <v>1</v>
      </c>
      <c r="E83" s="97"/>
      <c r="F83" s="17">
        <f t="shared" ref="F83" si="1">IF(D83="","",ROUND(D83*ROUND(E83,2),2))</f>
        <v>0</v>
      </c>
      <c r="H83" s="343"/>
    </row>
    <row r="84" spans="1:8" s="331" customFormat="1">
      <c r="A84" s="337" t="s">
        <v>1533</v>
      </c>
      <c r="B84" s="338" t="s">
        <v>1532</v>
      </c>
      <c r="C84" s="339" t="s">
        <v>35</v>
      </c>
      <c r="D84" s="342">
        <v>2</v>
      </c>
      <c r="E84" s="97"/>
      <c r="F84" s="17">
        <f t="shared" si="0"/>
        <v>0</v>
      </c>
      <c r="H84" s="343"/>
    </row>
    <row r="85" spans="1:8" s="331" customFormat="1">
      <c r="A85" s="337" t="s">
        <v>1949</v>
      </c>
      <c r="B85" s="338" t="s">
        <v>1534</v>
      </c>
      <c r="C85" s="339" t="s">
        <v>35</v>
      </c>
      <c r="D85" s="342">
        <v>2</v>
      </c>
      <c r="E85" s="97"/>
      <c r="F85" s="17">
        <f t="shared" si="0"/>
        <v>0</v>
      </c>
      <c r="H85" s="343"/>
    </row>
    <row r="86" spans="1:8" s="331" customFormat="1">
      <c r="A86" s="360"/>
      <c r="B86" s="327"/>
      <c r="C86" s="328"/>
      <c r="D86" s="329"/>
      <c r="E86" s="95"/>
      <c r="F86" s="17" t="str">
        <f t="shared" si="0"/>
        <v/>
      </c>
      <c r="H86" s="343"/>
    </row>
    <row r="87" spans="1:8" s="331" customFormat="1" ht="36">
      <c r="A87" s="337" t="s">
        <v>908</v>
      </c>
      <c r="B87" s="338" t="s">
        <v>817</v>
      </c>
      <c r="C87" s="339"/>
      <c r="D87" s="342"/>
      <c r="E87" s="97"/>
      <c r="F87" s="17" t="str">
        <f t="shared" si="0"/>
        <v/>
      </c>
      <c r="H87" s="343"/>
    </row>
    <row r="88" spans="1:8" s="331" customFormat="1">
      <c r="A88" s="337" t="s">
        <v>1535</v>
      </c>
      <c r="B88" s="338" t="s">
        <v>1536</v>
      </c>
      <c r="C88" s="339" t="s">
        <v>35</v>
      </c>
      <c r="D88" s="342">
        <v>1</v>
      </c>
      <c r="E88" s="97"/>
      <c r="F88" s="17">
        <f t="shared" si="0"/>
        <v>0</v>
      </c>
      <c r="H88" s="343"/>
    </row>
    <row r="89" spans="1:8" s="331" customFormat="1">
      <c r="A89" s="337" t="s">
        <v>1537</v>
      </c>
      <c r="B89" s="338" t="s">
        <v>1538</v>
      </c>
      <c r="C89" s="339" t="s">
        <v>35</v>
      </c>
      <c r="D89" s="342">
        <v>1</v>
      </c>
      <c r="E89" s="97"/>
      <c r="F89" s="17">
        <f t="shared" si="0"/>
        <v>0</v>
      </c>
      <c r="H89" s="343"/>
    </row>
    <row r="90" spans="1:8" s="331" customFormat="1">
      <c r="A90" s="337" t="s">
        <v>1539</v>
      </c>
      <c r="B90" s="338" t="s">
        <v>1540</v>
      </c>
      <c r="C90" s="339" t="s">
        <v>35</v>
      </c>
      <c r="D90" s="342">
        <v>1</v>
      </c>
      <c r="E90" s="97"/>
      <c r="F90" s="17">
        <f t="shared" si="0"/>
        <v>0</v>
      </c>
      <c r="H90" s="343"/>
    </row>
    <row r="91" spans="1:8" s="331" customFormat="1">
      <c r="A91" s="337" t="s">
        <v>1541</v>
      </c>
      <c r="B91" s="338" t="s">
        <v>1542</v>
      </c>
      <c r="C91" s="339" t="s">
        <v>35</v>
      </c>
      <c r="D91" s="342">
        <v>1</v>
      </c>
      <c r="E91" s="97"/>
      <c r="F91" s="17">
        <f t="shared" si="0"/>
        <v>0</v>
      </c>
      <c r="H91" s="343"/>
    </row>
    <row r="92" spans="1:8" s="331" customFormat="1">
      <c r="A92" s="337" t="s">
        <v>1543</v>
      </c>
      <c r="B92" s="338" t="s">
        <v>1544</v>
      </c>
      <c r="C92" s="339" t="s">
        <v>35</v>
      </c>
      <c r="D92" s="342">
        <v>1</v>
      </c>
      <c r="E92" s="97"/>
      <c r="F92" s="17">
        <f t="shared" si="0"/>
        <v>0</v>
      </c>
      <c r="H92" s="343"/>
    </row>
    <row r="93" spans="1:8" s="331" customFormat="1">
      <c r="A93" s="361"/>
      <c r="B93" s="338"/>
      <c r="C93" s="339"/>
      <c r="D93" s="342"/>
      <c r="E93" s="438"/>
      <c r="F93" s="17" t="str">
        <f t="shared" si="0"/>
        <v/>
      </c>
      <c r="H93" s="343"/>
    </row>
    <row r="94" spans="1:8" s="331" customFormat="1">
      <c r="A94" s="337" t="s">
        <v>909</v>
      </c>
      <c r="B94" s="338" t="s">
        <v>1545</v>
      </c>
      <c r="C94" s="339"/>
      <c r="D94" s="342"/>
      <c r="E94" s="97"/>
      <c r="F94" s="17" t="str">
        <f t="shared" si="0"/>
        <v/>
      </c>
      <c r="H94" s="343"/>
    </row>
    <row r="95" spans="1:8" s="331" customFormat="1" ht="13.5">
      <c r="A95" s="337"/>
      <c r="B95" s="338" t="s">
        <v>1546</v>
      </c>
      <c r="C95" s="339" t="s">
        <v>164</v>
      </c>
      <c r="D95" s="342">
        <v>2</v>
      </c>
      <c r="E95" s="97"/>
      <c r="F95" s="17">
        <f t="shared" si="0"/>
        <v>0</v>
      </c>
      <c r="H95" s="343"/>
    </row>
    <row r="96" spans="1:8" s="331" customFormat="1">
      <c r="A96" s="337"/>
      <c r="B96" s="338"/>
      <c r="C96" s="339"/>
      <c r="D96" s="342"/>
      <c r="E96" s="97"/>
      <c r="F96" s="17" t="str">
        <f t="shared" si="0"/>
        <v/>
      </c>
      <c r="H96" s="343"/>
    </row>
    <row r="97" spans="1:8" s="331" customFormat="1">
      <c r="A97" s="337" t="s">
        <v>910</v>
      </c>
      <c r="B97" s="348" t="s">
        <v>1547</v>
      </c>
      <c r="C97" s="362"/>
      <c r="D97" s="342"/>
      <c r="E97" s="97"/>
      <c r="F97" s="17" t="str">
        <f t="shared" si="0"/>
        <v/>
      </c>
      <c r="H97" s="343"/>
    </row>
    <row r="98" spans="1:8" s="331" customFormat="1">
      <c r="A98" s="337"/>
      <c r="B98" s="338" t="s">
        <v>1548</v>
      </c>
      <c r="C98" s="362" t="s">
        <v>35</v>
      </c>
      <c r="D98" s="342">
        <v>1</v>
      </c>
      <c r="E98" s="97"/>
      <c r="F98" s="17">
        <f t="shared" si="0"/>
        <v>0</v>
      </c>
      <c r="H98" s="343"/>
    </row>
    <row r="99" spans="1:8" s="331" customFormat="1">
      <c r="A99" s="360"/>
      <c r="B99" s="327"/>
      <c r="C99" s="328"/>
      <c r="D99" s="329"/>
      <c r="E99" s="95"/>
      <c r="F99" s="17" t="str">
        <f t="shared" si="0"/>
        <v/>
      </c>
      <c r="H99" s="343"/>
    </row>
    <row r="100" spans="1:8" s="331" customFormat="1" ht="36">
      <c r="A100" s="337" t="s">
        <v>911</v>
      </c>
      <c r="B100" s="338" t="s">
        <v>984</v>
      </c>
      <c r="C100" s="339"/>
      <c r="D100" s="342"/>
      <c r="E100" s="97"/>
      <c r="F100" s="17" t="str">
        <f t="shared" si="0"/>
        <v/>
      </c>
      <c r="H100" s="343"/>
    </row>
    <row r="101" spans="1:8" s="331" customFormat="1">
      <c r="A101" s="337"/>
      <c r="B101" s="338" t="s">
        <v>1019</v>
      </c>
      <c r="C101" s="339" t="s">
        <v>35</v>
      </c>
      <c r="D101" s="342">
        <v>1</v>
      </c>
      <c r="E101" s="97"/>
      <c r="F101" s="17">
        <f t="shared" si="0"/>
        <v>0</v>
      </c>
      <c r="H101" s="343"/>
    </row>
    <row r="102" spans="1:8" s="331" customFormat="1">
      <c r="A102" s="360"/>
      <c r="B102" s="327"/>
      <c r="C102" s="328"/>
      <c r="D102" s="329"/>
      <c r="E102" s="95"/>
      <c r="F102" s="17" t="str">
        <f t="shared" si="0"/>
        <v/>
      </c>
      <c r="H102" s="343"/>
    </row>
    <row r="103" spans="1:8" s="331" customFormat="1">
      <c r="A103" s="337" t="s">
        <v>912</v>
      </c>
      <c r="B103" s="338" t="s">
        <v>1022</v>
      </c>
      <c r="C103" s="339"/>
      <c r="D103" s="342"/>
      <c r="E103" s="97"/>
      <c r="F103" s="17" t="str">
        <f t="shared" si="0"/>
        <v/>
      </c>
      <c r="H103" s="343"/>
    </row>
    <row r="104" spans="1:8" s="331" customFormat="1">
      <c r="A104" s="337" t="s">
        <v>978</v>
      </c>
      <c r="B104" s="338" t="s">
        <v>1023</v>
      </c>
      <c r="C104" s="339" t="s">
        <v>35</v>
      </c>
      <c r="D104" s="342">
        <v>1</v>
      </c>
      <c r="E104" s="97"/>
      <c r="F104" s="17">
        <f t="shared" si="0"/>
        <v>0</v>
      </c>
      <c r="H104" s="343"/>
    </row>
    <row r="105" spans="1:8" s="331" customFormat="1">
      <c r="A105" s="337" t="s">
        <v>979</v>
      </c>
      <c r="B105" s="338" t="s">
        <v>1024</v>
      </c>
      <c r="C105" s="339" t="s">
        <v>35</v>
      </c>
      <c r="D105" s="342">
        <v>1</v>
      </c>
      <c r="E105" s="97"/>
      <c r="F105" s="17">
        <f t="shared" si="0"/>
        <v>0</v>
      </c>
      <c r="H105" s="343"/>
    </row>
    <row r="106" spans="1:8" s="331" customFormat="1">
      <c r="A106" s="360"/>
      <c r="B106" s="327"/>
      <c r="C106" s="328"/>
      <c r="D106" s="329"/>
      <c r="E106" s="95"/>
      <c r="F106" s="17" t="str">
        <f t="shared" si="0"/>
        <v/>
      </c>
      <c r="H106" s="343"/>
    </row>
    <row r="107" spans="1:8" s="331" customFormat="1" ht="24">
      <c r="A107" s="337" t="s">
        <v>914</v>
      </c>
      <c r="B107" s="338" t="s">
        <v>1020</v>
      </c>
      <c r="C107" s="362"/>
      <c r="D107" s="342"/>
      <c r="E107" s="97"/>
      <c r="F107" s="17" t="str">
        <f t="shared" si="0"/>
        <v/>
      </c>
      <c r="H107" s="343"/>
    </row>
    <row r="108" spans="1:8" s="331" customFormat="1">
      <c r="A108" s="363"/>
      <c r="B108" s="338" t="s">
        <v>1021</v>
      </c>
      <c r="C108" s="362" t="s">
        <v>35</v>
      </c>
      <c r="D108" s="342">
        <v>1</v>
      </c>
      <c r="E108" s="97"/>
      <c r="F108" s="17">
        <f t="shared" si="0"/>
        <v>0</v>
      </c>
      <c r="H108" s="343"/>
    </row>
    <row r="109" spans="1:8" s="331" customFormat="1">
      <c r="A109" s="364"/>
      <c r="B109" s="327"/>
      <c r="C109" s="365"/>
      <c r="D109" s="329"/>
      <c r="E109" s="95"/>
      <c r="F109" s="17" t="str">
        <f t="shared" si="0"/>
        <v/>
      </c>
      <c r="H109" s="343"/>
    </row>
    <row r="110" spans="1:8" s="331" customFormat="1" ht="36">
      <c r="A110" s="337" t="s">
        <v>922</v>
      </c>
      <c r="B110" s="134" t="s">
        <v>1095</v>
      </c>
      <c r="C110" s="362"/>
      <c r="D110" s="342"/>
      <c r="E110" s="97"/>
      <c r="F110" s="17" t="str">
        <f t="shared" si="0"/>
        <v/>
      </c>
      <c r="H110" s="343"/>
    </row>
    <row r="111" spans="1:8" s="331" customFormat="1">
      <c r="A111" s="363"/>
      <c r="B111" s="338"/>
      <c r="C111" s="362" t="s">
        <v>35</v>
      </c>
      <c r="D111" s="342">
        <v>1</v>
      </c>
      <c r="E111" s="97"/>
      <c r="F111" s="17">
        <f t="shared" si="0"/>
        <v>0</v>
      </c>
      <c r="H111" s="343"/>
    </row>
    <row r="112" spans="1:8" s="331" customFormat="1">
      <c r="A112" s="364"/>
      <c r="B112" s="327"/>
      <c r="C112" s="365"/>
      <c r="D112" s="329"/>
      <c r="E112" s="95"/>
      <c r="F112" s="17" t="str">
        <f t="shared" si="0"/>
        <v/>
      </c>
      <c r="H112" s="343"/>
    </row>
    <row r="113" spans="1:8" s="331" customFormat="1" ht="24">
      <c r="A113" s="337" t="s">
        <v>1549</v>
      </c>
      <c r="B113" s="338" t="s">
        <v>1096</v>
      </c>
      <c r="C113" s="362"/>
      <c r="D113" s="342"/>
      <c r="E113" s="97"/>
      <c r="F113" s="17" t="str">
        <f t="shared" ref="F113:F123" si="2">IF(D113="","",ROUND(D113*ROUND(E113,2),2))</f>
        <v/>
      </c>
      <c r="H113" s="343"/>
    </row>
    <row r="114" spans="1:8" s="331" customFormat="1" ht="24">
      <c r="A114" s="363" t="s">
        <v>1635</v>
      </c>
      <c r="B114" s="338" t="s">
        <v>1097</v>
      </c>
      <c r="C114" s="362" t="s">
        <v>35</v>
      </c>
      <c r="D114" s="342">
        <v>2</v>
      </c>
      <c r="E114" s="97"/>
      <c r="F114" s="17">
        <f t="shared" si="2"/>
        <v>0</v>
      </c>
      <c r="H114" s="343"/>
    </row>
    <row r="115" spans="1:8" s="331" customFormat="1" ht="24">
      <c r="A115" s="363" t="s">
        <v>1636</v>
      </c>
      <c r="B115" s="348" t="s">
        <v>1098</v>
      </c>
      <c r="C115" s="362" t="s">
        <v>35</v>
      </c>
      <c r="D115" s="342">
        <v>1</v>
      </c>
      <c r="E115" s="97"/>
      <c r="F115" s="17">
        <f t="shared" si="2"/>
        <v>0</v>
      </c>
      <c r="H115" s="343"/>
    </row>
    <row r="116" spans="1:8" s="331" customFormat="1" ht="24">
      <c r="A116" s="363" t="s">
        <v>1637</v>
      </c>
      <c r="B116" s="348" t="s">
        <v>1099</v>
      </c>
      <c r="C116" s="362" t="s">
        <v>35</v>
      </c>
      <c r="D116" s="342">
        <v>1</v>
      </c>
      <c r="E116" s="97"/>
      <c r="F116" s="17">
        <f t="shared" si="2"/>
        <v>0</v>
      </c>
      <c r="H116" s="343"/>
    </row>
    <row r="117" spans="1:8" s="348" customFormat="1" ht="24">
      <c r="A117" s="366" t="s">
        <v>1638</v>
      </c>
      <c r="B117" s="348" t="s">
        <v>1100</v>
      </c>
      <c r="C117" s="362" t="s">
        <v>35</v>
      </c>
      <c r="D117" s="342">
        <v>1</v>
      </c>
      <c r="E117" s="97"/>
      <c r="F117" s="17">
        <f t="shared" si="2"/>
        <v>0</v>
      </c>
      <c r="H117" s="662"/>
    </row>
    <row r="118" spans="1:8" s="331" customFormat="1">
      <c r="A118" s="363"/>
      <c r="B118" s="338"/>
      <c r="C118" s="362"/>
      <c r="D118" s="342"/>
      <c r="E118" s="97"/>
      <c r="F118" s="17" t="str">
        <f t="shared" si="2"/>
        <v/>
      </c>
      <c r="H118" s="343"/>
    </row>
    <row r="119" spans="1:8" s="331" customFormat="1" ht="48">
      <c r="A119" s="337" t="s">
        <v>1550</v>
      </c>
      <c r="B119" s="338" t="s">
        <v>1551</v>
      </c>
      <c r="C119" s="339"/>
      <c r="D119" s="342"/>
      <c r="E119" s="97"/>
      <c r="F119" s="17" t="str">
        <f t="shared" si="2"/>
        <v/>
      </c>
      <c r="H119" s="343"/>
    </row>
    <row r="120" spans="1:8" s="331" customFormat="1" ht="15.75" customHeight="1">
      <c r="A120" s="337" t="s">
        <v>1552</v>
      </c>
      <c r="B120" s="338" t="s">
        <v>1553</v>
      </c>
      <c r="C120" s="339" t="s">
        <v>35</v>
      </c>
      <c r="D120" s="342">
        <v>1</v>
      </c>
      <c r="E120" s="97"/>
      <c r="F120" s="17">
        <f t="shared" si="2"/>
        <v>0</v>
      </c>
      <c r="H120" s="343"/>
    </row>
    <row r="121" spans="1:8" s="331" customFormat="1" ht="15.75" customHeight="1">
      <c r="A121" s="337" t="s">
        <v>1554</v>
      </c>
      <c r="B121" s="338" t="s">
        <v>1555</v>
      </c>
      <c r="C121" s="339" t="s">
        <v>164</v>
      </c>
      <c r="D121" s="342">
        <v>50</v>
      </c>
      <c r="E121" s="97"/>
      <c r="F121" s="17">
        <f t="shared" si="2"/>
        <v>0</v>
      </c>
      <c r="H121" s="343"/>
    </row>
    <row r="122" spans="1:8" s="331" customFormat="1" ht="17.25" customHeight="1">
      <c r="A122" s="337" t="s">
        <v>1556</v>
      </c>
      <c r="B122" s="338" t="s">
        <v>1646</v>
      </c>
      <c r="C122" s="339" t="s">
        <v>35</v>
      </c>
      <c r="D122" s="342">
        <v>1</v>
      </c>
      <c r="E122" s="97"/>
      <c r="F122" s="17">
        <f t="shared" si="2"/>
        <v>0</v>
      </c>
      <c r="H122" s="343"/>
    </row>
    <row r="123" spans="1:8" s="331" customFormat="1">
      <c r="A123" s="360"/>
      <c r="B123" s="327"/>
      <c r="C123" s="328"/>
      <c r="D123" s="329"/>
      <c r="E123" s="95"/>
      <c r="F123" s="17" t="str">
        <f t="shared" si="2"/>
        <v/>
      </c>
      <c r="H123" s="343"/>
    </row>
    <row r="124" spans="1:8" s="331" customFormat="1">
      <c r="A124" s="369" t="str">
        <f>A71</f>
        <v>1.2</v>
      </c>
      <c r="B124" s="353" t="s">
        <v>336</v>
      </c>
      <c r="C124" s="354"/>
      <c r="D124" s="351"/>
      <c r="E124" s="93"/>
      <c r="F124" s="352">
        <f>SUM(F73:F123)</f>
        <v>0</v>
      </c>
      <c r="G124" s="370"/>
      <c r="H124" s="343"/>
    </row>
    <row r="125" spans="1:8" s="331" customFormat="1">
      <c r="A125" s="367"/>
      <c r="B125" s="344"/>
      <c r="C125" s="345"/>
      <c r="D125" s="346"/>
      <c r="E125" s="94"/>
      <c r="F125" s="371"/>
      <c r="G125" s="372"/>
      <c r="H125" s="343"/>
    </row>
    <row r="126" spans="1:8" s="331" customFormat="1">
      <c r="A126" s="373" t="s">
        <v>1052</v>
      </c>
      <c r="B126" s="353" t="s">
        <v>1639</v>
      </c>
      <c r="C126" s="354"/>
      <c r="D126" s="351"/>
      <c r="E126" s="93"/>
      <c r="F126" s="352"/>
      <c r="G126" s="374"/>
      <c r="H126" s="343"/>
    </row>
    <row r="127" spans="1:8" s="331" customFormat="1">
      <c r="A127" s="326"/>
      <c r="B127" s="327"/>
      <c r="C127" s="328"/>
      <c r="D127" s="329"/>
      <c r="E127" s="89"/>
      <c r="F127" s="330"/>
      <c r="H127" s="343"/>
    </row>
    <row r="128" spans="1:8" s="325" customFormat="1">
      <c r="A128" s="332" t="s">
        <v>1076</v>
      </c>
      <c r="B128" s="333" t="s">
        <v>334</v>
      </c>
      <c r="C128" s="334"/>
      <c r="D128" s="335"/>
      <c r="E128" s="90"/>
      <c r="F128" s="336"/>
      <c r="H128" s="661"/>
    </row>
    <row r="129" spans="1:8" s="331" customFormat="1">
      <c r="A129" s="337"/>
      <c r="B129" s="338"/>
      <c r="C129" s="339"/>
      <c r="D129" s="329"/>
      <c r="E129" s="89"/>
      <c r="F129" s="330"/>
      <c r="H129" s="343"/>
    </row>
    <row r="130" spans="1:8" s="331" customFormat="1" ht="48">
      <c r="A130" s="375" t="s">
        <v>831</v>
      </c>
      <c r="B130" s="309" t="s">
        <v>1557</v>
      </c>
      <c r="C130" s="303"/>
      <c r="D130" s="346"/>
      <c r="E130" s="94"/>
      <c r="F130" s="347"/>
      <c r="G130" s="376"/>
      <c r="H130" s="330"/>
    </row>
    <row r="131" spans="1:8" s="331" customFormat="1">
      <c r="A131" s="375"/>
      <c r="B131" s="309"/>
      <c r="C131" s="378" t="s">
        <v>35</v>
      </c>
      <c r="D131" s="304">
        <v>5</v>
      </c>
      <c r="E131" s="94"/>
      <c r="F131" s="17">
        <f>IF(D131="","",ROUND(D131*ROUND(E131,2),2))</f>
        <v>0</v>
      </c>
      <c r="G131" s="376"/>
      <c r="H131" s="330"/>
    </row>
    <row r="132" spans="1:8" s="331" customFormat="1">
      <c r="A132" s="375"/>
      <c r="B132" s="309"/>
      <c r="C132" s="378"/>
      <c r="D132" s="346"/>
      <c r="E132" s="94"/>
      <c r="F132" s="347"/>
      <c r="G132" s="376"/>
      <c r="H132" s="330"/>
    </row>
    <row r="133" spans="1:8" s="331" customFormat="1" ht="120">
      <c r="A133" s="379" t="s">
        <v>832</v>
      </c>
      <c r="B133" s="309" t="s">
        <v>1558</v>
      </c>
      <c r="C133" s="380"/>
      <c r="D133" s="381"/>
      <c r="E133" s="94"/>
      <c r="F133" s="347"/>
      <c r="G133" s="376"/>
      <c r="H133" s="330"/>
    </row>
    <row r="134" spans="1:8" s="331" customFormat="1" ht="13.5">
      <c r="A134" s="382" t="s">
        <v>1559</v>
      </c>
      <c r="B134" s="309" t="s">
        <v>872</v>
      </c>
      <c r="C134" s="303" t="s">
        <v>338</v>
      </c>
      <c r="D134" s="304">
        <v>103</v>
      </c>
      <c r="E134" s="94"/>
      <c r="F134" s="17">
        <f>IF(D134="","",ROUND(D134*ROUND(E134,2),2))</f>
        <v>0</v>
      </c>
      <c r="G134" s="376"/>
      <c r="H134" s="330"/>
    </row>
    <row r="135" spans="1:8" s="331" customFormat="1" ht="13.5">
      <c r="A135" s="382" t="s">
        <v>1560</v>
      </c>
      <c r="B135" s="309" t="s">
        <v>874</v>
      </c>
      <c r="C135" s="303" t="s">
        <v>338</v>
      </c>
      <c r="D135" s="304">
        <v>25.75</v>
      </c>
      <c r="E135" s="94"/>
      <c r="F135" s="17">
        <f>IF(D135="","",ROUND(D135*ROUND(E135,2),2))</f>
        <v>0</v>
      </c>
      <c r="G135" s="376"/>
      <c r="H135" s="330"/>
    </row>
    <row r="136" spans="1:8" s="331" customFormat="1">
      <c r="A136" s="375"/>
      <c r="B136" s="344"/>
      <c r="C136" s="345"/>
      <c r="D136" s="346"/>
      <c r="E136" s="94"/>
      <c r="F136" s="305"/>
      <c r="G136" s="376"/>
      <c r="H136" s="330"/>
    </row>
    <row r="137" spans="1:8" s="331" customFormat="1" ht="36">
      <c r="A137" s="379" t="s">
        <v>985</v>
      </c>
      <c r="B137" s="309" t="s">
        <v>1561</v>
      </c>
      <c r="C137" s="303"/>
      <c r="D137" s="346"/>
      <c r="E137" s="94"/>
      <c r="F137" s="305"/>
      <c r="G137" s="376"/>
      <c r="H137" s="330"/>
    </row>
    <row r="138" spans="1:8" s="331" customFormat="1" ht="13.5">
      <c r="A138" s="379"/>
      <c r="B138" s="309"/>
      <c r="C138" s="378" t="s">
        <v>339</v>
      </c>
      <c r="D138" s="304">
        <v>100</v>
      </c>
      <c r="E138" s="94"/>
      <c r="F138" s="17">
        <f>IF(D138="","",ROUND(D138*ROUND(E138,2),2))</f>
        <v>0</v>
      </c>
      <c r="G138" s="376"/>
      <c r="H138" s="330"/>
    </row>
    <row r="139" spans="1:8" s="331" customFormat="1">
      <c r="A139" s="375"/>
      <c r="B139" s="344"/>
      <c r="C139" s="345"/>
      <c r="D139" s="346"/>
      <c r="E139" s="94"/>
      <c r="F139" s="305"/>
      <c r="G139" s="376"/>
      <c r="H139" s="330"/>
    </row>
    <row r="140" spans="1:8" s="331" customFormat="1" ht="60">
      <c r="A140" s="379" t="s">
        <v>986</v>
      </c>
      <c r="B140" s="309" t="s">
        <v>1562</v>
      </c>
      <c r="C140" s="303"/>
      <c r="D140" s="346"/>
      <c r="E140" s="94"/>
      <c r="F140" s="305"/>
      <c r="G140" s="376"/>
      <c r="H140" s="330"/>
    </row>
    <row r="141" spans="1:8" s="331" customFormat="1" ht="13.5">
      <c r="A141" s="379" t="s">
        <v>987</v>
      </c>
      <c r="B141" s="309" t="s">
        <v>1563</v>
      </c>
      <c r="C141" s="303" t="s">
        <v>338</v>
      </c>
      <c r="D141" s="346">
        <v>0.5</v>
      </c>
      <c r="E141" s="94"/>
      <c r="F141" s="17">
        <f>IF(D141="","",ROUND(D141*ROUND(E141,2),2))</f>
        <v>0</v>
      </c>
      <c r="G141" s="376"/>
      <c r="H141" s="330"/>
    </row>
    <row r="142" spans="1:8" s="331" customFormat="1" ht="13.5">
      <c r="A142" s="379" t="s">
        <v>988</v>
      </c>
      <c r="B142" s="309" t="s">
        <v>1564</v>
      </c>
      <c r="C142" s="303" t="s">
        <v>338</v>
      </c>
      <c r="D142" s="346">
        <v>5</v>
      </c>
      <c r="E142" s="94"/>
      <c r="F142" s="17">
        <f>IF(D142="","",ROUND(D142*ROUND(E142,2),2))</f>
        <v>0</v>
      </c>
      <c r="G142" s="376"/>
      <c r="H142" s="330"/>
    </row>
    <row r="143" spans="1:8" s="331" customFormat="1" ht="13.5">
      <c r="A143" s="379" t="s">
        <v>989</v>
      </c>
      <c r="B143" s="309" t="s">
        <v>1565</v>
      </c>
      <c r="C143" s="303" t="s">
        <v>338</v>
      </c>
      <c r="D143" s="346">
        <v>1</v>
      </c>
      <c r="E143" s="94"/>
      <c r="F143" s="17">
        <f>IF(D143="","",ROUND(D143*ROUND(E143,2),2))</f>
        <v>0</v>
      </c>
      <c r="G143" s="376"/>
      <c r="H143" s="330"/>
    </row>
    <row r="144" spans="1:8" s="331" customFormat="1">
      <c r="A144" s="375"/>
      <c r="B144" s="344"/>
      <c r="C144" s="345"/>
      <c r="D144" s="346"/>
      <c r="E144" s="94"/>
      <c r="F144" s="305"/>
      <c r="G144" s="376"/>
      <c r="H144" s="330"/>
    </row>
    <row r="145" spans="1:8" s="331" customFormat="1" ht="60">
      <c r="A145" s="379" t="s">
        <v>990</v>
      </c>
      <c r="B145" s="309" t="s">
        <v>1566</v>
      </c>
      <c r="C145" s="303"/>
      <c r="D145" s="346"/>
      <c r="E145" s="94"/>
      <c r="F145" s="305"/>
      <c r="G145" s="376"/>
      <c r="H145" s="330"/>
    </row>
    <row r="146" spans="1:8" s="331" customFormat="1" ht="13.5">
      <c r="A146" s="379" t="s">
        <v>1567</v>
      </c>
      <c r="B146" s="383" t="s">
        <v>1025</v>
      </c>
      <c r="C146" s="303" t="s">
        <v>338</v>
      </c>
      <c r="D146" s="346">
        <v>128.75</v>
      </c>
      <c r="E146" s="94"/>
      <c r="F146" s="17">
        <f>IF(D146="","",ROUND(D146*ROUND(E146,2),2))</f>
        <v>0</v>
      </c>
      <c r="G146" s="376"/>
      <c r="H146" s="330"/>
    </row>
    <row r="147" spans="1:8" s="331" customFormat="1" ht="13.5">
      <c r="A147" s="379" t="s">
        <v>1568</v>
      </c>
      <c r="B147" s="309" t="s">
        <v>1026</v>
      </c>
      <c r="C147" s="303" t="s">
        <v>338</v>
      </c>
      <c r="D147" s="346">
        <v>4.5</v>
      </c>
      <c r="E147" s="94"/>
      <c r="F147" s="17">
        <f>IF(D147="","",ROUND(D147*ROUND(E147,2),2))</f>
        <v>0</v>
      </c>
      <c r="G147" s="376"/>
      <c r="H147" s="330"/>
    </row>
    <row r="148" spans="1:8" s="331" customFormat="1">
      <c r="A148" s="379"/>
      <c r="B148" s="309"/>
      <c r="C148" s="303"/>
      <c r="D148" s="346"/>
      <c r="E148" s="94"/>
      <c r="F148" s="305"/>
      <c r="G148" s="376"/>
      <c r="H148" s="330"/>
    </row>
    <row r="149" spans="1:8" s="331" customFormat="1" ht="24">
      <c r="A149" s="379" t="s">
        <v>991</v>
      </c>
      <c r="B149" s="309" t="s">
        <v>1569</v>
      </c>
      <c r="C149" s="303"/>
      <c r="D149" s="346"/>
      <c r="E149" s="94"/>
      <c r="F149" s="305"/>
      <c r="G149" s="376"/>
      <c r="H149" s="330"/>
    </row>
    <row r="150" spans="1:8" s="331" customFormat="1" ht="13.5">
      <c r="A150" s="379" t="s">
        <v>992</v>
      </c>
      <c r="B150" s="383" t="s">
        <v>1570</v>
      </c>
      <c r="C150" s="339" t="s">
        <v>164</v>
      </c>
      <c r="D150" s="346">
        <v>130</v>
      </c>
      <c r="E150" s="94"/>
      <c r="F150" s="17">
        <f>IF(D150="","",ROUND(D150*ROUND(E150,2),2))</f>
        <v>0</v>
      </c>
      <c r="G150" s="376"/>
      <c r="H150" s="330"/>
    </row>
    <row r="151" spans="1:8" s="331" customFormat="1" ht="13.5">
      <c r="A151" s="379" t="s">
        <v>993</v>
      </c>
      <c r="B151" s="383" t="s">
        <v>1571</v>
      </c>
      <c r="C151" s="339" t="s">
        <v>164</v>
      </c>
      <c r="D151" s="346">
        <v>130</v>
      </c>
      <c r="E151" s="94"/>
      <c r="F151" s="17">
        <f>IF(D151="","",ROUND(D151*ROUND(E151,2),2))</f>
        <v>0</v>
      </c>
      <c r="G151" s="376"/>
      <c r="H151" s="330"/>
    </row>
    <row r="152" spans="1:8" s="331" customFormat="1">
      <c r="A152" s="326"/>
      <c r="B152" s="327"/>
      <c r="C152" s="328"/>
      <c r="D152" s="346"/>
      <c r="E152" s="91"/>
      <c r="F152" s="347"/>
      <c r="H152" s="343"/>
    </row>
    <row r="153" spans="1:8" s="325" customFormat="1">
      <c r="A153" s="349" t="str">
        <f xml:space="preserve"> A128</f>
        <v>2.1</v>
      </c>
      <c r="B153" s="333" t="s">
        <v>335</v>
      </c>
      <c r="C153" s="350"/>
      <c r="D153" s="351"/>
      <c r="E153" s="92"/>
      <c r="F153" s="352">
        <f>SUM(F129:F152)</f>
        <v>0</v>
      </c>
      <c r="H153" s="661"/>
    </row>
    <row r="154" spans="1:8" s="331" customFormat="1">
      <c r="A154" s="326"/>
      <c r="B154" s="327"/>
      <c r="C154" s="328"/>
      <c r="D154" s="329"/>
      <c r="E154" s="89"/>
      <c r="F154" s="330"/>
      <c r="H154" s="343"/>
    </row>
    <row r="155" spans="1:8" s="331" customFormat="1">
      <c r="A155" s="332" t="s">
        <v>1075</v>
      </c>
      <c r="B155" s="353" t="s">
        <v>14</v>
      </c>
      <c r="C155" s="354"/>
      <c r="D155" s="351"/>
      <c r="E155" s="93"/>
      <c r="F155" s="352"/>
      <c r="G155" s="374"/>
      <c r="H155" s="343"/>
    </row>
    <row r="156" spans="1:8" s="331" customFormat="1">
      <c r="A156" s="356"/>
      <c r="B156" s="357"/>
      <c r="C156" s="345"/>
      <c r="D156" s="358"/>
      <c r="E156" s="94"/>
      <c r="F156" s="347"/>
      <c r="G156" s="359"/>
      <c r="H156" s="343"/>
    </row>
    <row r="157" spans="1:8" s="331" customFormat="1" ht="144">
      <c r="A157" s="337" t="s">
        <v>994</v>
      </c>
      <c r="B157" s="338" t="s">
        <v>1027</v>
      </c>
      <c r="C157" s="339"/>
      <c r="D157" s="342"/>
      <c r="E157" s="97"/>
      <c r="F157" s="343"/>
      <c r="G157" s="368"/>
      <c r="H157" s="343"/>
    </row>
    <row r="158" spans="1:8" s="331" customFormat="1" ht="13.5">
      <c r="A158" s="337" t="s">
        <v>996</v>
      </c>
      <c r="B158" s="338" t="s">
        <v>872</v>
      </c>
      <c r="C158" s="339" t="s">
        <v>162</v>
      </c>
      <c r="D158" s="342">
        <v>170</v>
      </c>
      <c r="E158" s="97"/>
      <c r="F158" s="17">
        <f>IF(D158="","",ROUND(D158*ROUND(E158,2),2))</f>
        <v>0</v>
      </c>
      <c r="G158" s="370"/>
      <c r="H158" s="343"/>
    </row>
    <row r="159" spans="1:8" s="331" customFormat="1" ht="13.5">
      <c r="A159" s="337" t="s">
        <v>997</v>
      </c>
      <c r="B159" s="338" t="s">
        <v>874</v>
      </c>
      <c r="C159" s="339" t="s">
        <v>162</v>
      </c>
      <c r="D159" s="342">
        <v>28</v>
      </c>
      <c r="E159" s="97"/>
      <c r="F159" s="17">
        <f>IF(D159="","",ROUND(D159*ROUND(E159,2),2))</f>
        <v>0</v>
      </c>
      <c r="G159" s="370"/>
      <c r="H159" s="343"/>
    </row>
    <row r="160" spans="1:8" s="331" customFormat="1">
      <c r="A160" s="360"/>
      <c r="B160" s="327"/>
      <c r="C160" s="328"/>
      <c r="D160" s="329"/>
      <c r="E160" s="95"/>
      <c r="F160" s="330"/>
      <c r="G160" s="384"/>
      <c r="H160" s="330"/>
    </row>
    <row r="161" spans="1:11" s="331" customFormat="1" ht="36">
      <c r="A161" s="337" t="s">
        <v>999</v>
      </c>
      <c r="B161" s="338" t="s">
        <v>1028</v>
      </c>
      <c r="C161" s="339"/>
      <c r="D161" s="342"/>
      <c r="E161" s="97"/>
      <c r="F161" s="343"/>
      <c r="G161" s="368"/>
      <c r="H161" s="343"/>
      <c r="I161" s="342"/>
      <c r="J161" s="385"/>
      <c r="K161" s="386"/>
    </row>
    <row r="162" spans="1:11" s="331" customFormat="1" ht="13.5">
      <c r="A162" s="337"/>
      <c r="B162" s="338"/>
      <c r="C162" s="339" t="s">
        <v>162</v>
      </c>
      <c r="D162" s="342">
        <v>13.2</v>
      </c>
      <c r="E162" s="97"/>
      <c r="F162" s="17">
        <f>IF(D162="","",ROUND(D162*ROUND(E162,2),2))</f>
        <v>0</v>
      </c>
      <c r="G162" s="387"/>
      <c r="H162" s="343"/>
      <c r="I162" s="342"/>
      <c r="J162" s="388"/>
      <c r="K162" s="389"/>
    </row>
    <row r="163" spans="1:11" s="331" customFormat="1">
      <c r="A163" s="337"/>
      <c r="B163" s="338"/>
      <c r="C163" s="339"/>
      <c r="D163" s="342"/>
      <c r="E163" s="97"/>
      <c r="F163" s="343"/>
      <c r="G163" s="387"/>
      <c r="H163" s="343"/>
      <c r="I163" s="342"/>
      <c r="J163" s="385"/>
      <c r="K163" s="386"/>
    </row>
    <row r="164" spans="1:11" s="331" customFormat="1" ht="36">
      <c r="A164" s="337" t="s">
        <v>1000</v>
      </c>
      <c r="B164" s="338" t="s">
        <v>1029</v>
      </c>
      <c r="C164" s="339"/>
      <c r="D164" s="342"/>
      <c r="E164" s="97"/>
      <c r="F164" s="343"/>
      <c r="G164" s="368"/>
      <c r="H164" s="343"/>
    </row>
    <row r="165" spans="1:11" s="331" customFormat="1" ht="13.5">
      <c r="A165" s="337"/>
      <c r="B165" s="338"/>
      <c r="C165" s="339" t="s">
        <v>162</v>
      </c>
      <c r="D165" s="342">
        <v>59.4</v>
      </c>
      <c r="E165" s="97"/>
      <c r="F165" s="17">
        <f>IF(D165="","",ROUND(D165*ROUND(E165,2),2))</f>
        <v>0</v>
      </c>
      <c r="G165" s="387"/>
      <c r="H165" s="343"/>
    </row>
    <row r="166" spans="1:11" s="331" customFormat="1">
      <c r="A166" s="360"/>
      <c r="B166" s="327"/>
      <c r="C166" s="328"/>
      <c r="D166" s="329"/>
      <c r="E166" s="95"/>
      <c r="F166" s="330"/>
      <c r="G166" s="390"/>
      <c r="H166" s="330"/>
    </row>
    <row r="167" spans="1:11" s="331" customFormat="1" ht="60">
      <c r="A167" s="337" t="s">
        <v>1001</v>
      </c>
      <c r="B167" s="338" t="s">
        <v>1572</v>
      </c>
      <c r="C167" s="339"/>
      <c r="D167" s="342"/>
      <c r="E167" s="97"/>
      <c r="F167" s="343"/>
      <c r="G167" s="368"/>
      <c r="H167" s="343"/>
    </row>
    <row r="168" spans="1:11" s="331" customFormat="1" ht="13.5">
      <c r="A168" s="337"/>
      <c r="B168" s="338"/>
      <c r="C168" s="339" t="s">
        <v>162</v>
      </c>
      <c r="D168" s="342">
        <v>60</v>
      </c>
      <c r="E168" s="97"/>
      <c r="F168" s="17">
        <f>IF(D168="","",ROUND(D168*ROUND(E168,2),2))</f>
        <v>0</v>
      </c>
      <c r="G168" s="387"/>
      <c r="H168" s="343"/>
    </row>
    <row r="169" spans="1:11" s="331" customFormat="1">
      <c r="A169" s="337"/>
      <c r="B169" s="338"/>
      <c r="C169" s="339"/>
      <c r="D169" s="342"/>
      <c r="E169" s="97"/>
      <c r="F169" s="343"/>
      <c r="G169" s="387"/>
      <c r="H169" s="343"/>
    </row>
    <row r="170" spans="1:11" s="331" customFormat="1" ht="60">
      <c r="A170" s="337" t="s">
        <v>1002</v>
      </c>
      <c r="B170" s="338" t="s">
        <v>879</v>
      </c>
      <c r="C170" s="339"/>
      <c r="D170" s="342"/>
      <c r="E170" s="97"/>
      <c r="F170" s="343"/>
      <c r="G170" s="368"/>
      <c r="H170" s="343"/>
    </row>
    <row r="171" spans="1:11" s="331" customFormat="1" ht="13.5">
      <c r="A171" s="337"/>
      <c r="B171" s="338"/>
      <c r="C171" s="339" t="s">
        <v>162</v>
      </c>
      <c r="D171" s="342">
        <v>62.6</v>
      </c>
      <c r="E171" s="97"/>
      <c r="F171" s="17">
        <f>IF(D171="","",ROUND(D171*ROUND(E171,2),2))</f>
        <v>0</v>
      </c>
      <c r="G171" s="387"/>
      <c r="H171" s="343"/>
    </row>
    <row r="172" spans="1:11" s="331" customFormat="1">
      <c r="A172" s="360"/>
      <c r="B172" s="327"/>
      <c r="C172" s="328"/>
      <c r="D172" s="329"/>
      <c r="E172" s="95"/>
      <c r="F172" s="330"/>
      <c r="G172" s="390"/>
      <c r="H172" s="330"/>
    </row>
    <row r="173" spans="1:11" s="331" customFormat="1" ht="36">
      <c r="A173" s="337" t="s">
        <v>1003</v>
      </c>
      <c r="B173" s="338" t="s">
        <v>1522</v>
      </c>
      <c r="C173" s="339"/>
      <c r="D173" s="342"/>
      <c r="E173" s="97"/>
      <c r="F173" s="343"/>
      <c r="G173" s="368"/>
      <c r="H173" s="343"/>
    </row>
    <row r="174" spans="1:11" s="331" customFormat="1" ht="13.5">
      <c r="A174" s="337"/>
      <c r="B174" s="338"/>
      <c r="C174" s="339" t="s">
        <v>162</v>
      </c>
      <c r="D174" s="342">
        <v>75.400000000000006</v>
      </c>
      <c r="E174" s="97"/>
      <c r="F174" s="17">
        <f>IF(D174="","",ROUND(D174*ROUND(E174,2),2))</f>
        <v>0</v>
      </c>
      <c r="G174" s="387"/>
      <c r="H174" s="343"/>
    </row>
    <row r="175" spans="1:11" s="331" customFormat="1">
      <c r="A175" s="391"/>
      <c r="B175" s="344"/>
      <c r="C175" s="345"/>
      <c r="D175" s="346"/>
      <c r="E175" s="94"/>
      <c r="F175" s="347"/>
      <c r="G175" s="387"/>
      <c r="H175" s="343"/>
    </row>
    <row r="176" spans="1:11" s="331" customFormat="1">
      <c r="A176" s="369" t="str">
        <f>A155</f>
        <v>2.2</v>
      </c>
      <c r="B176" s="353" t="str">
        <f>B155&amp;" UKUPNO:"</f>
        <v>ZEMLJANI RADOVI UKUPNO:</v>
      </c>
      <c r="C176" s="354"/>
      <c r="D176" s="351"/>
      <c r="E176" s="93"/>
      <c r="F176" s="352">
        <f>SUM(F156:F175)</f>
        <v>0</v>
      </c>
      <c r="G176" s="370"/>
      <c r="H176" s="343"/>
    </row>
    <row r="177" spans="1:8" s="331" customFormat="1">
      <c r="A177" s="367"/>
      <c r="B177" s="344"/>
      <c r="C177" s="345"/>
      <c r="D177" s="346"/>
      <c r="E177" s="94"/>
      <c r="F177" s="347"/>
      <c r="G177" s="372"/>
      <c r="H177" s="343"/>
    </row>
    <row r="178" spans="1:8" s="331" customFormat="1">
      <c r="A178" s="332" t="s">
        <v>1074</v>
      </c>
      <c r="B178" s="353" t="s">
        <v>340</v>
      </c>
      <c r="C178" s="354"/>
      <c r="D178" s="392"/>
      <c r="E178" s="93"/>
      <c r="F178" s="352"/>
      <c r="G178" s="359"/>
      <c r="H178" s="343"/>
    </row>
    <row r="179" spans="1:8" s="331" customFormat="1">
      <c r="A179" s="764"/>
      <c r="B179" s="765"/>
      <c r="C179" s="766"/>
      <c r="D179" s="767"/>
      <c r="E179" s="768"/>
      <c r="F179" s="769"/>
      <c r="G179" s="359"/>
      <c r="H179" s="343"/>
    </row>
    <row r="180" spans="1:8" s="331" customFormat="1" ht="60">
      <c r="A180" s="356"/>
      <c r="B180" s="338" t="s">
        <v>1953</v>
      </c>
      <c r="C180" s="345"/>
      <c r="D180" s="358"/>
      <c r="E180" s="94"/>
      <c r="F180" s="347"/>
      <c r="G180" s="359"/>
      <c r="H180" s="343"/>
    </row>
    <row r="181" spans="1:8" s="331" customFormat="1">
      <c r="A181" s="356"/>
      <c r="B181" s="338"/>
      <c r="C181" s="345"/>
      <c r="D181" s="358"/>
      <c r="E181" s="94"/>
      <c r="F181" s="347"/>
      <c r="G181" s="359"/>
      <c r="H181" s="343"/>
    </row>
    <row r="182" spans="1:8" s="331" customFormat="1" ht="108">
      <c r="A182" s="337" t="s">
        <v>1005</v>
      </c>
      <c r="B182" s="338" t="s">
        <v>1573</v>
      </c>
      <c r="C182" s="339"/>
      <c r="D182" s="342"/>
      <c r="E182" s="97"/>
      <c r="F182" s="343"/>
      <c r="G182" s="393"/>
      <c r="H182" s="343"/>
    </row>
    <row r="183" spans="1:8" s="331" customFormat="1">
      <c r="A183" s="337" t="s">
        <v>1006</v>
      </c>
      <c r="B183" s="338" t="s">
        <v>1574</v>
      </c>
      <c r="C183" s="339" t="s">
        <v>35</v>
      </c>
      <c r="D183" s="342">
        <v>4</v>
      </c>
      <c r="E183" s="97"/>
      <c r="F183" s="17">
        <f>IF(D183="","",ROUND(D183*ROUND(E183,2),2))</f>
        <v>0</v>
      </c>
      <c r="G183" s="387"/>
      <c r="H183" s="343"/>
    </row>
    <row r="184" spans="1:8" s="331" customFormat="1" ht="13.5">
      <c r="A184" s="337" t="s">
        <v>1008</v>
      </c>
      <c r="B184" s="338" t="s">
        <v>1030</v>
      </c>
      <c r="C184" s="339" t="s">
        <v>162</v>
      </c>
      <c r="D184" s="342">
        <v>1.4</v>
      </c>
      <c r="E184" s="97"/>
      <c r="F184" s="17">
        <f>IF(D184="","",ROUND(D184*ROUND(E184,2),2))</f>
        <v>0</v>
      </c>
      <c r="G184" s="387"/>
      <c r="H184" s="343"/>
    </row>
    <row r="185" spans="1:8" s="331" customFormat="1" ht="13.5">
      <c r="A185" s="337" t="s">
        <v>1010</v>
      </c>
      <c r="B185" s="338" t="s">
        <v>1031</v>
      </c>
      <c r="C185" s="339" t="s">
        <v>162</v>
      </c>
      <c r="D185" s="342">
        <v>1</v>
      </c>
      <c r="E185" s="97"/>
      <c r="F185" s="17">
        <f>IF(D185="","",ROUND(D185*ROUND(E185,2),2))</f>
        <v>0</v>
      </c>
      <c r="G185" s="387"/>
      <c r="H185" s="343"/>
    </row>
    <row r="186" spans="1:8" s="331" customFormat="1">
      <c r="A186" s="337" t="s">
        <v>1011</v>
      </c>
      <c r="B186" s="338" t="s">
        <v>1032</v>
      </c>
      <c r="C186" s="339" t="s">
        <v>35</v>
      </c>
      <c r="D186" s="342">
        <v>4</v>
      </c>
      <c r="E186" s="97"/>
      <c r="F186" s="17">
        <f>IF(D186="","",ROUND(D186*ROUND(E186,2),2))</f>
        <v>0</v>
      </c>
      <c r="G186" s="387"/>
      <c r="H186" s="343"/>
    </row>
    <row r="187" spans="1:8" s="331" customFormat="1">
      <c r="A187" s="337"/>
      <c r="B187" s="338"/>
      <c r="C187" s="339"/>
      <c r="D187" s="342"/>
      <c r="E187" s="97"/>
      <c r="F187" s="228"/>
      <c r="G187" s="387"/>
      <c r="H187" s="343"/>
    </row>
    <row r="188" spans="1:8" s="331" customFormat="1" ht="91.5" customHeight="1">
      <c r="A188" s="337" t="s">
        <v>1012</v>
      </c>
      <c r="B188" s="338" t="s">
        <v>1951</v>
      </c>
      <c r="C188" s="339"/>
      <c r="D188" s="342"/>
      <c r="E188" s="97"/>
      <c r="F188" s="343"/>
      <c r="G188" s="393"/>
      <c r="H188" s="343"/>
    </row>
    <row r="189" spans="1:8" s="331" customFormat="1">
      <c r="A189" s="337" t="s">
        <v>1013</v>
      </c>
      <c r="B189" s="338" t="s">
        <v>1575</v>
      </c>
      <c r="C189" s="339" t="s">
        <v>35</v>
      </c>
      <c r="D189" s="342">
        <v>1</v>
      </c>
      <c r="E189" s="97"/>
      <c r="F189" s="17">
        <f>IF(D189="","",ROUND(D189*ROUND(E189,2),2))</f>
        <v>0</v>
      </c>
      <c r="G189" s="387"/>
      <c r="H189" s="343"/>
    </row>
    <row r="190" spans="1:8" s="331" customFormat="1">
      <c r="A190" s="337" t="s">
        <v>1015</v>
      </c>
      <c r="B190" s="338" t="s">
        <v>1576</v>
      </c>
      <c r="C190" s="339" t="s">
        <v>35</v>
      </c>
      <c r="D190" s="342">
        <v>1</v>
      </c>
      <c r="E190" s="97"/>
      <c r="F190" s="17">
        <f>IF(D190="","",ROUND(D190*ROUND(E190,2),2))</f>
        <v>0</v>
      </c>
      <c r="G190" s="387"/>
      <c r="H190" s="343"/>
    </row>
    <row r="191" spans="1:8" s="331" customFormat="1">
      <c r="A191" s="337" t="s">
        <v>1017</v>
      </c>
      <c r="B191" s="338" t="s">
        <v>1577</v>
      </c>
      <c r="C191" s="339" t="s">
        <v>35</v>
      </c>
      <c r="D191" s="342">
        <v>1</v>
      </c>
      <c r="E191" s="97"/>
      <c r="F191" s="17">
        <f>IF(D191="","",ROUND(D191*ROUND(E191,2),2))</f>
        <v>0</v>
      </c>
      <c r="G191" s="387"/>
      <c r="H191" s="343"/>
    </row>
    <row r="192" spans="1:8" s="331" customFormat="1">
      <c r="A192" s="337"/>
      <c r="B192" s="338"/>
      <c r="C192" s="339"/>
      <c r="D192" s="342"/>
      <c r="E192" s="97"/>
      <c r="F192" s="228"/>
      <c r="G192" s="387"/>
      <c r="H192" s="343"/>
    </row>
    <row r="193" spans="1:8" s="331" customFormat="1" ht="24">
      <c r="A193" s="337" t="s">
        <v>1018</v>
      </c>
      <c r="B193" s="338" t="s">
        <v>1578</v>
      </c>
      <c r="C193" s="339"/>
      <c r="D193" s="342"/>
      <c r="E193" s="97"/>
      <c r="F193" s="343"/>
      <c r="G193" s="387"/>
      <c r="H193" s="343"/>
    </row>
    <row r="194" spans="1:8" s="331" customFormat="1">
      <c r="A194" s="337"/>
      <c r="B194" s="338" t="s">
        <v>1579</v>
      </c>
      <c r="C194" s="339" t="s">
        <v>35</v>
      </c>
      <c r="D194" s="342">
        <v>2</v>
      </c>
      <c r="E194" s="97"/>
      <c r="F194" s="17">
        <f>IF(D194="","",ROUND(D194*ROUND(E194,2),2))</f>
        <v>0</v>
      </c>
      <c r="G194" s="387"/>
      <c r="H194" s="343"/>
    </row>
    <row r="195" spans="1:8" s="331" customFormat="1">
      <c r="A195" s="356"/>
      <c r="B195" s="357"/>
      <c r="C195" s="345"/>
      <c r="D195" s="358"/>
      <c r="E195" s="94"/>
      <c r="F195" s="347"/>
      <c r="G195" s="359"/>
      <c r="H195" s="343"/>
    </row>
    <row r="196" spans="1:8" s="331" customFormat="1">
      <c r="A196" s="369" t="str">
        <f>A178</f>
        <v>2.3</v>
      </c>
      <c r="B196" s="353" t="str">
        <f>B178&amp;" UKUPNO:"</f>
        <v>BETONSKI RADOVI UKUPNO:</v>
      </c>
      <c r="C196" s="354"/>
      <c r="D196" s="351"/>
      <c r="E196" s="93"/>
      <c r="F196" s="352">
        <f>SUM(F180:F195)</f>
        <v>0</v>
      </c>
      <c r="G196" s="374"/>
      <c r="H196" s="343"/>
    </row>
    <row r="197" spans="1:8" s="331" customFormat="1">
      <c r="A197" s="367"/>
      <c r="B197" s="344"/>
      <c r="C197" s="345"/>
      <c r="D197" s="346"/>
      <c r="E197" s="94"/>
      <c r="F197" s="347"/>
      <c r="G197" s="372"/>
      <c r="H197" s="343"/>
    </row>
    <row r="198" spans="1:8" s="331" customFormat="1">
      <c r="A198" s="332" t="s">
        <v>1601</v>
      </c>
      <c r="B198" s="353" t="s">
        <v>341</v>
      </c>
      <c r="C198" s="354"/>
      <c r="D198" s="392"/>
      <c r="E198" s="93"/>
      <c r="F198" s="352"/>
      <c r="G198" s="359"/>
      <c r="H198" s="343"/>
    </row>
    <row r="199" spans="1:8" s="331" customFormat="1">
      <c r="A199" s="764"/>
      <c r="B199" s="765"/>
      <c r="C199" s="766"/>
      <c r="D199" s="767"/>
      <c r="E199" s="768"/>
      <c r="F199" s="769"/>
      <c r="G199" s="359"/>
      <c r="H199" s="343"/>
    </row>
    <row r="200" spans="1:8" s="331" customFormat="1" ht="54.75" customHeight="1">
      <c r="A200" s="356"/>
      <c r="B200" s="338" t="s">
        <v>1952</v>
      </c>
      <c r="C200" s="345"/>
      <c r="D200" s="358"/>
      <c r="E200" s="94"/>
      <c r="F200" s="347"/>
      <c r="G200" s="359"/>
      <c r="H200" s="343"/>
    </row>
    <row r="201" spans="1:8" s="331" customFormat="1">
      <c r="A201" s="356"/>
      <c r="B201" s="338"/>
      <c r="C201" s="345"/>
      <c r="D201" s="358"/>
      <c r="E201" s="94"/>
      <c r="F201" s="347"/>
      <c r="G201" s="359"/>
      <c r="H201" s="343"/>
    </row>
    <row r="202" spans="1:8" s="331" customFormat="1" ht="96">
      <c r="A202" s="337" t="s">
        <v>1580</v>
      </c>
      <c r="B202" s="338" t="s">
        <v>1033</v>
      </c>
      <c r="C202" s="339"/>
      <c r="D202" s="342"/>
      <c r="E202" s="97"/>
      <c r="F202" s="343"/>
      <c r="G202" s="368"/>
      <c r="H202" s="343"/>
    </row>
    <row r="203" spans="1:8" s="331" customFormat="1" ht="13.5">
      <c r="A203" s="337" t="s">
        <v>1581</v>
      </c>
      <c r="B203" s="338" t="s">
        <v>965</v>
      </c>
      <c r="C203" s="362" t="s">
        <v>164</v>
      </c>
      <c r="D203" s="342">
        <v>10</v>
      </c>
      <c r="E203" s="97"/>
      <c r="F203" s="17">
        <f t="shared" ref="F203:F214" si="3">IF(D203="","",ROUND(D203*ROUND(E203,2),2))</f>
        <v>0</v>
      </c>
      <c r="G203" s="387"/>
      <c r="H203" s="343"/>
    </row>
    <row r="204" spans="1:8" s="331" customFormat="1" ht="13.5">
      <c r="A204" s="337" t="s">
        <v>1582</v>
      </c>
      <c r="B204" s="338" t="s">
        <v>1579</v>
      </c>
      <c r="C204" s="362" t="s">
        <v>164</v>
      </c>
      <c r="D204" s="342">
        <v>125</v>
      </c>
      <c r="E204" s="97"/>
      <c r="F204" s="17">
        <f t="shared" si="3"/>
        <v>0</v>
      </c>
      <c r="G204" s="387"/>
      <c r="H204" s="343"/>
    </row>
    <row r="205" spans="1:8" s="331" customFormat="1" ht="13.5">
      <c r="A205" s="337" t="s">
        <v>1583</v>
      </c>
      <c r="B205" s="338" t="s">
        <v>1040</v>
      </c>
      <c r="C205" s="362" t="s">
        <v>164</v>
      </c>
      <c r="D205" s="342">
        <v>45</v>
      </c>
      <c r="E205" s="97"/>
      <c r="F205" s="17">
        <f t="shared" si="3"/>
        <v>0</v>
      </c>
      <c r="G205" s="387"/>
      <c r="H205" s="343"/>
    </row>
    <row r="206" spans="1:8" s="331" customFormat="1">
      <c r="A206" s="337" t="s">
        <v>1584</v>
      </c>
      <c r="B206" s="338" t="s">
        <v>1647</v>
      </c>
      <c r="C206" s="362" t="s">
        <v>35</v>
      </c>
      <c r="D206" s="342">
        <v>9</v>
      </c>
      <c r="E206" s="97"/>
      <c r="F206" s="17">
        <f t="shared" si="3"/>
        <v>0</v>
      </c>
      <c r="G206" s="387"/>
      <c r="H206" s="343"/>
    </row>
    <row r="207" spans="1:8" s="331" customFormat="1">
      <c r="A207" s="337" t="s">
        <v>1585</v>
      </c>
      <c r="B207" s="338" t="s">
        <v>1648</v>
      </c>
      <c r="C207" s="362" t="s">
        <v>35</v>
      </c>
      <c r="D207" s="342">
        <v>10</v>
      </c>
      <c r="E207" s="97"/>
      <c r="F207" s="17">
        <f t="shared" si="3"/>
        <v>0</v>
      </c>
      <c r="G207" s="387"/>
      <c r="H207" s="343"/>
    </row>
    <row r="208" spans="1:8" s="331" customFormat="1">
      <c r="A208" s="337" t="s">
        <v>1586</v>
      </c>
      <c r="B208" s="338" t="s">
        <v>1649</v>
      </c>
      <c r="C208" s="362" t="s">
        <v>35</v>
      </c>
      <c r="D208" s="342">
        <v>11</v>
      </c>
      <c r="E208" s="97"/>
      <c r="F208" s="17">
        <f t="shared" si="3"/>
        <v>0</v>
      </c>
      <c r="G208" s="387"/>
      <c r="H208" s="343"/>
    </row>
    <row r="209" spans="1:8" s="331" customFormat="1">
      <c r="A209" s="337" t="s">
        <v>1587</v>
      </c>
      <c r="B209" s="338" t="s">
        <v>1650</v>
      </c>
      <c r="C209" s="362" t="s">
        <v>35</v>
      </c>
      <c r="D209" s="342">
        <v>4</v>
      </c>
      <c r="E209" s="97"/>
      <c r="F209" s="17">
        <f t="shared" si="3"/>
        <v>0</v>
      </c>
      <c r="G209" s="387"/>
      <c r="H209" s="343"/>
    </row>
    <row r="210" spans="1:8" s="331" customFormat="1">
      <c r="A210" s="337" t="s">
        <v>1588</v>
      </c>
      <c r="B210" s="338" t="s">
        <v>953</v>
      </c>
      <c r="C210" s="362" t="s">
        <v>35</v>
      </c>
      <c r="D210" s="342">
        <v>10</v>
      </c>
      <c r="E210" s="97"/>
      <c r="F210" s="17">
        <f t="shared" si="3"/>
        <v>0</v>
      </c>
      <c r="G210" s="387"/>
      <c r="H210" s="343"/>
    </row>
    <row r="211" spans="1:8" s="331" customFormat="1">
      <c r="A211" s="337" t="s">
        <v>1589</v>
      </c>
      <c r="B211" s="338" t="s">
        <v>1037</v>
      </c>
      <c r="C211" s="362" t="s">
        <v>35</v>
      </c>
      <c r="D211" s="342">
        <v>2</v>
      </c>
      <c r="E211" s="97"/>
      <c r="F211" s="17">
        <f t="shared" si="3"/>
        <v>0</v>
      </c>
      <c r="G211" s="387"/>
      <c r="H211" s="343"/>
    </row>
    <row r="212" spans="1:8" s="331" customFormat="1" ht="24">
      <c r="A212" s="337" t="s">
        <v>1590</v>
      </c>
      <c r="B212" s="338" t="s">
        <v>1035</v>
      </c>
      <c r="C212" s="362" t="s">
        <v>35</v>
      </c>
      <c r="D212" s="342">
        <v>5</v>
      </c>
      <c r="E212" s="97"/>
      <c r="F212" s="17">
        <f t="shared" si="3"/>
        <v>0</v>
      </c>
      <c r="G212" s="387"/>
      <c r="H212" s="343"/>
    </row>
    <row r="213" spans="1:8" s="331" customFormat="1" ht="24">
      <c r="A213" s="337" t="s">
        <v>1591</v>
      </c>
      <c r="B213" s="338" t="s">
        <v>949</v>
      </c>
      <c r="C213" s="362" t="s">
        <v>35</v>
      </c>
      <c r="D213" s="342">
        <v>3</v>
      </c>
      <c r="E213" s="97"/>
      <c r="F213" s="17">
        <f t="shared" si="3"/>
        <v>0</v>
      </c>
      <c r="G213" s="387"/>
      <c r="H213" s="343"/>
    </row>
    <row r="214" spans="1:8" s="331" customFormat="1" ht="24">
      <c r="A214" s="337" t="s">
        <v>1592</v>
      </c>
      <c r="B214" s="338" t="s">
        <v>948</v>
      </c>
      <c r="C214" s="362" t="s">
        <v>35</v>
      </c>
      <c r="D214" s="342">
        <v>1</v>
      </c>
      <c r="E214" s="97"/>
      <c r="F214" s="17">
        <f t="shared" si="3"/>
        <v>0</v>
      </c>
      <c r="G214" s="387"/>
      <c r="H214" s="343"/>
    </row>
    <row r="215" spans="1:8" s="331" customFormat="1">
      <c r="A215" s="337"/>
      <c r="B215" s="338"/>
      <c r="C215" s="362"/>
      <c r="D215" s="342"/>
      <c r="E215" s="97"/>
      <c r="F215" s="228"/>
      <c r="G215" s="387"/>
      <c r="H215" s="343"/>
    </row>
    <row r="216" spans="1:8" s="331" customFormat="1" ht="72">
      <c r="A216" s="337" t="s">
        <v>1593</v>
      </c>
      <c r="B216" s="338" t="s">
        <v>1594</v>
      </c>
      <c r="C216" s="339"/>
      <c r="D216" s="342"/>
      <c r="E216" s="97"/>
      <c r="F216" s="343"/>
      <c r="G216" s="368"/>
      <c r="H216" s="343"/>
    </row>
    <row r="217" spans="1:8" s="331" customFormat="1" ht="13.5">
      <c r="A217" s="337" t="s">
        <v>1595</v>
      </c>
      <c r="B217" s="338" t="s">
        <v>1579</v>
      </c>
      <c r="C217" s="362" t="s">
        <v>164</v>
      </c>
      <c r="D217" s="342">
        <v>60</v>
      </c>
      <c r="E217" s="97"/>
      <c r="F217" s="17">
        <f>IF(D217="","",ROUND(D217*ROUND(E217,2),2))</f>
        <v>0</v>
      </c>
      <c r="G217" s="387"/>
      <c r="H217" s="343"/>
    </row>
    <row r="218" spans="1:8" s="331" customFormat="1">
      <c r="A218" s="337" t="s">
        <v>1596</v>
      </c>
      <c r="B218" s="338" t="s">
        <v>1649</v>
      </c>
      <c r="C218" s="362" t="s">
        <v>35</v>
      </c>
      <c r="D218" s="342">
        <v>14</v>
      </c>
      <c r="E218" s="97"/>
      <c r="F218" s="17">
        <f>IF(D218="","",ROUND(D218*ROUND(E218,2),2))</f>
        <v>0</v>
      </c>
      <c r="G218" s="387"/>
      <c r="H218" s="343"/>
    </row>
    <row r="219" spans="1:8" s="331" customFormat="1">
      <c r="A219" s="337"/>
      <c r="B219" s="338"/>
      <c r="C219" s="362"/>
      <c r="D219" s="342"/>
      <c r="E219" s="97"/>
      <c r="F219" s="228"/>
      <c r="G219" s="387"/>
      <c r="H219" s="343"/>
    </row>
    <row r="220" spans="1:8" s="331" customFormat="1" ht="48">
      <c r="A220" s="337" t="s">
        <v>1597</v>
      </c>
      <c r="B220" s="338" t="s">
        <v>1042</v>
      </c>
      <c r="C220" s="339"/>
      <c r="D220" s="342"/>
      <c r="E220" s="438"/>
      <c r="G220" s="387"/>
      <c r="H220" s="343"/>
    </row>
    <row r="221" spans="1:8" s="331" customFormat="1" ht="13.5">
      <c r="A221" s="337"/>
      <c r="B221" s="338"/>
      <c r="C221" s="362" t="s">
        <v>164</v>
      </c>
      <c r="D221" s="342">
        <v>165</v>
      </c>
      <c r="E221" s="97"/>
      <c r="F221" s="17">
        <f>IF(D221="","",ROUND(D221*ROUND(E221,2),2))</f>
        <v>0</v>
      </c>
      <c r="G221" s="387"/>
      <c r="H221" s="343"/>
    </row>
    <row r="222" spans="1:8" s="331" customFormat="1">
      <c r="A222" s="360"/>
      <c r="B222" s="327"/>
      <c r="C222" s="365"/>
      <c r="D222" s="329"/>
      <c r="E222" s="95"/>
      <c r="F222" s="394"/>
      <c r="G222" s="390"/>
      <c r="H222" s="330"/>
    </row>
    <row r="223" spans="1:8" s="331" customFormat="1" ht="36">
      <c r="A223" s="337" t="s">
        <v>1598</v>
      </c>
      <c r="B223" s="309" t="s">
        <v>1041</v>
      </c>
      <c r="C223" s="395"/>
      <c r="D223" s="346"/>
      <c r="E223" s="94"/>
      <c r="F223" s="305"/>
      <c r="G223" s="390"/>
      <c r="H223" s="330"/>
    </row>
    <row r="224" spans="1:8" s="331" customFormat="1">
      <c r="A224" s="340"/>
      <c r="B224" s="344"/>
      <c r="C224" s="345" t="s">
        <v>35</v>
      </c>
      <c r="D224" s="346">
        <v>9</v>
      </c>
      <c r="E224" s="94"/>
      <c r="F224" s="17">
        <f>IF(D224="","",ROUND(D224*ROUND(E224,2),2))</f>
        <v>0</v>
      </c>
      <c r="G224" s="390"/>
      <c r="H224" s="330"/>
    </row>
    <row r="225" spans="1:8" s="331" customFormat="1">
      <c r="A225" s="360"/>
      <c r="B225" s="327"/>
      <c r="C225" s="365"/>
      <c r="D225" s="329"/>
      <c r="E225" s="95"/>
      <c r="F225" s="394"/>
      <c r="G225" s="390"/>
      <c r="H225" s="330"/>
    </row>
    <row r="226" spans="1:8" s="331" customFormat="1">
      <c r="A226" s="340" t="s">
        <v>1599</v>
      </c>
      <c r="B226" s="396" t="s">
        <v>1038</v>
      </c>
      <c r="C226" s="362"/>
      <c r="D226" s="342"/>
      <c r="E226" s="97"/>
      <c r="F226" s="228"/>
      <c r="G226" s="387"/>
      <c r="H226" s="343"/>
    </row>
    <row r="227" spans="1:8" s="331" customFormat="1">
      <c r="A227" s="337"/>
      <c r="B227" s="396" t="s">
        <v>1039</v>
      </c>
      <c r="C227" s="339" t="s">
        <v>35</v>
      </c>
      <c r="D227" s="342">
        <v>14</v>
      </c>
      <c r="E227" s="97"/>
      <c r="F227" s="17">
        <f>IF(D227="","",ROUND(D227*ROUND(E227,2),2))</f>
        <v>0</v>
      </c>
      <c r="G227" s="387"/>
      <c r="H227" s="343"/>
    </row>
    <row r="228" spans="1:8" s="331" customFormat="1">
      <c r="A228" s="397"/>
      <c r="B228" s="398"/>
      <c r="C228" s="399"/>
      <c r="D228" s="400"/>
      <c r="E228" s="439"/>
      <c r="F228" s="401"/>
      <c r="G228" s="390"/>
      <c r="H228" s="330"/>
    </row>
    <row r="229" spans="1:8" s="331" customFormat="1" ht="252">
      <c r="A229" s="340" t="s">
        <v>1643</v>
      </c>
      <c r="B229" s="402" t="s">
        <v>1600</v>
      </c>
      <c r="C229" s="345"/>
      <c r="D229" s="346"/>
      <c r="E229" s="94"/>
      <c r="F229" s="305"/>
      <c r="G229" s="390"/>
      <c r="H229" s="330"/>
    </row>
    <row r="230" spans="1:8" s="331" customFormat="1">
      <c r="A230" s="340"/>
      <c r="B230" s="402"/>
      <c r="C230" s="345" t="s">
        <v>35</v>
      </c>
      <c r="D230" s="346">
        <v>2</v>
      </c>
      <c r="E230" s="94"/>
      <c r="F230" s="17">
        <f>IF(D230="","",ROUND(D230*ROUND(E230,2),2))</f>
        <v>0</v>
      </c>
      <c r="G230" s="390"/>
      <c r="H230" s="330"/>
    </row>
    <row r="231" spans="1:8" s="331" customFormat="1">
      <c r="A231" s="356"/>
      <c r="B231" s="357"/>
      <c r="C231" s="345"/>
      <c r="D231" s="358"/>
      <c r="E231" s="94"/>
      <c r="F231" s="347"/>
      <c r="G231" s="359"/>
      <c r="H231" s="343"/>
    </row>
    <row r="232" spans="1:8" s="331" customFormat="1">
      <c r="A232" s="369" t="str">
        <f>A198</f>
        <v>2.4</v>
      </c>
      <c r="B232" s="353" t="str">
        <f>B198&amp;" UKUPNO:"</f>
        <v>KANALIZACIJSKI RADOVI UKUPNO:</v>
      </c>
      <c r="C232" s="354"/>
      <c r="D232" s="351"/>
      <c r="E232" s="93"/>
      <c r="F232" s="352">
        <f>SUM(F200:F231)</f>
        <v>0</v>
      </c>
      <c r="G232" s="374"/>
      <c r="H232" s="343"/>
    </row>
    <row r="233" spans="1:8">
      <c r="B233" s="449"/>
    </row>
    <row r="234" spans="1:8">
      <c r="A234" s="691" t="s">
        <v>1053</v>
      </c>
      <c r="B234" s="454" t="s">
        <v>1753</v>
      </c>
      <c r="C234" s="455"/>
      <c r="D234" s="585"/>
      <c r="E234" s="34"/>
      <c r="F234" s="585"/>
    </row>
    <row r="235" spans="1:8">
      <c r="B235" s="449"/>
    </row>
    <row r="236" spans="1:8">
      <c r="A236" s="173">
        <v>1</v>
      </c>
      <c r="B236" s="454" t="s">
        <v>358</v>
      </c>
      <c r="C236" s="455"/>
      <c r="D236" s="585"/>
      <c r="E236" s="34"/>
      <c r="F236" s="585"/>
    </row>
    <row r="237" spans="1:8">
      <c r="A237" s="457"/>
      <c r="B237" s="449"/>
    </row>
    <row r="238" spans="1:8" s="603" customFormat="1" ht="145.5">
      <c r="A238" s="670">
        <v>1</v>
      </c>
      <c r="B238" s="599" t="s">
        <v>1986</v>
      </c>
      <c r="C238" s="600"/>
      <c r="D238" s="601"/>
      <c r="E238" s="73"/>
      <c r="F238" s="601"/>
      <c r="G238" s="602"/>
      <c r="H238" s="663"/>
    </row>
    <row r="239" spans="1:8" s="603" customFormat="1">
      <c r="A239" s="670"/>
      <c r="B239" s="604"/>
      <c r="C239" s="605" t="s">
        <v>90</v>
      </c>
      <c r="D239" s="606">
        <v>1</v>
      </c>
      <c r="E239" s="74"/>
      <c r="F239" s="158" t="str">
        <f t="shared" ref="F239:F251" si="4">IF(E239="","",ROUND(D239*ROUND(E239,2),2))</f>
        <v/>
      </c>
      <c r="G239" s="607"/>
      <c r="H239" s="663"/>
    </row>
    <row r="240" spans="1:8" s="603" customFormat="1">
      <c r="A240" s="671"/>
      <c r="B240" s="608"/>
      <c r="C240" s="605"/>
      <c r="D240" s="606"/>
      <c r="E240" s="75"/>
      <c r="F240" s="158" t="str">
        <f t="shared" si="4"/>
        <v/>
      </c>
      <c r="G240" s="607"/>
      <c r="H240" s="663"/>
    </row>
    <row r="241" spans="1:20" s="610" customFormat="1" ht="61.5">
      <c r="A241" s="670">
        <f>A238+1</f>
        <v>2</v>
      </c>
      <c r="B241" s="599" t="s">
        <v>848</v>
      </c>
      <c r="C241" s="609"/>
      <c r="D241" s="606"/>
      <c r="E241" s="76"/>
      <c r="F241" s="158" t="str">
        <f t="shared" si="4"/>
        <v/>
      </c>
      <c r="G241" s="117"/>
      <c r="H241" s="631"/>
      <c r="I241" s="134"/>
      <c r="J241" s="134"/>
    </row>
    <row r="242" spans="1:20" s="610" customFormat="1" ht="13.5">
      <c r="A242" s="670"/>
      <c r="B242" s="140"/>
      <c r="C242" s="609" t="s">
        <v>164</v>
      </c>
      <c r="D242" s="606">
        <v>110</v>
      </c>
      <c r="E242" s="76"/>
      <c r="F242" s="158" t="str">
        <f t="shared" si="4"/>
        <v/>
      </c>
      <c r="G242" s="117"/>
      <c r="H242" s="631"/>
      <c r="I242" s="134"/>
      <c r="J242" s="134"/>
    </row>
    <row r="243" spans="1:20" s="603" customFormat="1">
      <c r="A243" s="671"/>
      <c r="B243" s="599"/>
      <c r="C243" s="605"/>
      <c r="D243" s="606"/>
      <c r="E243" s="75"/>
      <c r="F243" s="158" t="str">
        <f t="shared" si="4"/>
        <v/>
      </c>
      <c r="G243" s="607"/>
      <c r="H243" s="663"/>
    </row>
    <row r="244" spans="1:20" s="603" customFormat="1" ht="61.5">
      <c r="A244" s="670">
        <f>A241+1</f>
        <v>3</v>
      </c>
      <c r="B244" s="611" t="s">
        <v>1691</v>
      </c>
      <c r="C244" s="605"/>
      <c r="D244" s="606"/>
      <c r="E244" s="75"/>
      <c r="F244" s="158" t="str">
        <f t="shared" si="4"/>
        <v/>
      </c>
      <c r="G244" s="607"/>
      <c r="H244" s="663"/>
    </row>
    <row r="245" spans="1:20" s="602" customFormat="1" ht="13.5">
      <c r="A245" s="670"/>
      <c r="B245" s="604"/>
      <c r="C245" s="609" t="s">
        <v>164</v>
      </c>
      <c r="D245" s="606">
        <v>5.5</v>
      </c>
      <c r="E245" s="77"/>
      <c r="F245" s="158" t="str">
        <f t="shared" si="4"/>
        <v/>
      </c>
      <c r="G245" s="607"/>
      <c r="H245" s="663"/>
    </row>
    <row r="246" spans="1:20" s="602" customFormat="1">
      <c r="A246" s="670"/>
      <c r="B246" s="604"/>
      <c r="C246" s="612"/>
      <c r="D246" s="606"/>
      <c r="E246" s="77"/>
      <c r="F246" s="158" t="str">
        <f t="shared" si="4"/>
        <v/>
      </c>
      <c r="G246" s="607"/>
      <c r="H246" s="663"/>
    </row>
    <row r="247" spans="1:20" s="603" customFormat="1" ht="96">
      <c r="A247" s="670">
        <f>A244+1</f>
        <v>4</v>
      </c>
      <c r="B247" s="140" t="s">
        <v>850</v>
      </c>
      <c r="C247" s="612"/>
      <c r="D247" s="606"/>
      <c r="E247" s="77"/>
      <c r="F247" s="158" t="str">
        <f t="shared" si="4"/>
        <v/>
      </c>
      <c r="G247" s="607"/>
      <c r="H247" s="663"/>
    </row>
    <row r="248" spans="1:20" s="603" customFormat="1">
      <c r="A248" s="670"/>
      <c r="B248" s="604"/>
      <c r="C248" s="612" t="s">
        <v>35</v>
      </c>
      <c r="D248" s="606">
        <v>3</v>
      </c>
      <c r="E248" s="77"/>
      <c r="F248" s="158" t="str">
        <f t="shared" si="4"/>
        <v/>
      </c>
      <c r="G248" s="607"/>
      <c r="H248" s="663"/>
    </row>
    <row r="249" spans="1:20" s="603" customFormat="1">
      <c r="A249" s="670"/>
      <c r="B249" s="604"/>
      <c r="C249" s="612"/>
      <c r="D249" s="606"/>
      <c r="E249" s="77"/>
      <c r="F249" s="158" t="str">
        <f t="shared" si="4"/>
        <v/>
      </c>
      <c r="G249" s="607"/>
      <c r="H249" s="663"/>
    </row>
    <row r="250" spans="1:20" s="603" customFormat="1" ht="84">
      <c r="A250" s="670">
        <f>A247+1</f>
        <v>5</v>
      </c>
      <c r="B250" s="599" t="s">
        <v>851</v>
      </c>
      <c r="C250" s="613"/>
      <c r="D250" s="614"/>
      <c r="E250" s="78"/>
      <c r="F250" s="158" t="str">
        <f t="shared" si="4"/>
        <v/>
      </c>
      <c r="G250" s="607"/>
      <c r="H250" s="663"/>
    </row>
    <row r="251" spans="1:20" s="603" customFormat="1">
      <c r="A251" s="672"/>
      <c r="B251" s="616"/>
      <c r="C251" s="617" t="s">
        <v>35</v>
      </c>
      <c r="D251" s="606">
        <v>4</v>
      </c>
      <c r="E251" s="77"/>
      <c r="F251" s="158" t="str">
        <f t="shared" si="4"/>
        <v/>
      </c>
      <c r="G251" s="607"/>
      <c r="H251" s="663"/>
    </row>
    <row r="252" spans="1:20">
      <c r="A252" s="669"/>
    </row>
    <row r="253" spans="1:20" s="128" customFormat="1">
      <c r="A253" s="173">
        <f>A236</f>
        <v>1</v>
      </c>
      <c r="B253" s="170" t="str">
        <f>B236&amp;" UKUPNO:"</f>
        <v>PRIPREMNI RADOVI UKUPNO:</v>
      </c>
      <c r="C253" s="455"/>
      <c r="D253" s="585"/>
      <c r="E253" s="34"/>
      <c r="F253" s="584">
        <f>SUM(F237:F252)</f>
        <v>0</v>
      </c>
      <c r="G253" s="154"/>
      <c r="H253" s="228"/>
      <c r="I253" s="127"/>
      <c r="J253" s="127"/>
      <c r="K253" s="127"/>
      <c r="L253" s="127"/>
      <c r="M253" s="127"/>
      <c r="N253" s="127"/>
      <c r="O253" s="127"/>
      <c r="P253" s="127"/>
      <c r="Q253" s="127"/>
      <c r="R253" s="127"/>
      <c r="S253" s="127"/>
      <c r="T253" s="127"/>
    </row>
    <row r="254" spans="1:20" s="128" customFormat="1">
      <c r="A254" s="301"/>
      <c r="B254" s="448"/>
      <c r="C254" s="442"/>
      <c r="D254" s="540"/>
      <c r="E254" s="28"/>
      <c r="F254" s="540"/>
      <c r="G254" s="154"/>
      <c r="H254" s="228"/>
      <c r="I254" s="127"/>
      <c r="J254" s="127"/>
      <c r="K254" s="127"/>
      <c r="L254" s="127"/>
      <c r="M254" s="127"/>
      <c r="N254" s="127"/>
      <c r="O254" s="127"/>
      <c r="P254" s="127"/>
      <c r="Q254" s="127"/>
      <c r="R254" s="127"/>
      <c r="S254" s="127"/>
      <c r="T254" s="127"/>
    </row>
    <row r="255" spans="1:20" s="128" customFormat="1">
      <c r="A255" s="173">
        <v>2</v>
      </c>
      <c r="B255" s="148" t="s">
        <v>14</v>
      </c>
      <c r="C255" s="149"/>
      <c r="D255" s="548"/>
      <c r="E255" s="36"/>
      <c r="F255" s="618"/>
      <c r="G255" s="154"/>
      <c r="H255" s="228"/>
      <c r="I255" s="127"/>
      <c r="J255" s="127"/>
      <c r="K255" s="127"/>
      <c r="L255" s="127"/>
      <c r="M255" s="127"/>
      <c r="N255" s="127"/>
      <c r="O255" s="127"/>
      <c r="P255" s="127"/>
      <c r="Q255" s="127"/>
      <c r="R255" s="127"/>
      <c r="S255" s="127"/>
      <c r="T255" s="127"/>
    </row>
    <row r="256" spans="1:20" s="128" customFormat="1">
      <c r="A256" s="151"/>
      <c r="B256" s="140"/>
      <c r="C256" s="124"/>
      <c r="D256" s="549"/>
      <c r="E256" s="37"/>
      <c r="F256" s="619"/>
      <c r="G256" s="154"/>
      <c r="H256" s="228"/>
      <c r="I256" s="127"/>
      <c r="J256" s="127"/>
      <c r="K256" s="127"/>
      <c r="L256" s="127"/>
      <c r="M256" s="127"/>
      <c r="N256" s="127"/>
      <c r="O256" s="127"/>
      <c r="P256" s="127"/>
      <c r="Q256" s="127"/>
      <c r="R256" s="127"/>
      <c r="S256" s="127"/>
      <c r="T256" s="127"/>
    </row>
    <row r="257" spans="1:256" s="602" customFormat="1" ht="108">
      <c r="A257" s="673">
        <v>1</v>
      </c>
      <c r="B257" s="599" t="s">
        <v>1499</v>
      </c>
      <c r="C257" s="620"/>
      <c r="D257" s="614"/>
      <c r="E257" s="77"/>
      <c r="F257" s="606"/>
      <c r="G257" s="607"/>
      <c r="H257" s="664"/>
      <c r="I257" s="621"/>
      <c r="J257" s="621"/>
      <c r="K257" s="621"/>
      <c r="L257" s="621"/>
      <c r="M257" s="621"/>
      <c r="N257" s="621"/>
      <c r="O257" s="621"/>
      <c r="P257" s="621"/>
      <c r="Q257" s="621"/>
      <c r="R257" s="621"/>
      <c r="S257" s="621"/>
      <c r="T257" s="621"/>
      <c r="U257" s="621"/>
      <c r="V257" s="621"/>
      <c r="W257" s="621"/>
      <c r="X257" s="621"/>
      <c r="Y257" s="621"/>
      <c r="Z257" s="621"/>
      <c r="AA257" s="621"/>
      <c r="AB257" s="621"/>
      <c r="AC257" s="621"/>
      <c r="AD257" s="621"/>
      <c r="AE257" s="621"/>
      <c r="AF257" s="621"/>
      <c r="AG257" s="621"/>
      <c r="AH257" s="621"/>
      <c r="AI257" s="621"/>
      <c r="AJ257" s="621"/>
      <c r="AK257" s="621"/>
      <c r="AL257" s="621"/>
      <c r="AM257" s="621"/>
      <c r="AN257" s="621"/>
      <c r="AO257" s="621"/>
      <c r="AP257" s="621"/>
      <c r="AQ257" s="621"/>
      <c r="AR257" s="621"/>
      <c r="AS257" s="621"/>
      <c r="AT257" s="621"/>
      <c r="AU257" s="621"/>
      <c r="AV257" s="621"/>
      <c r="AW257" s="621"/>
      <c r="AX257" s="621"/>
      <c r="AY257" s="621"/>
      <c r="AZ257" s="621"/>
      <c r="BA257" s="621"/>
      <c r="BB257" s="621"/>
      <c r="BC257" s="621"/>
      <c r="BD257" s="621"/>
      <c r="BE257" s="621"/>
      <c r="BF257" s="621"/>
      <c r="BG257" s="621"/>
      <c r="BH257" s="621"/>
      <c r="BI257" s="621"/>
      <c r="BJ257" s="621"/>
      <c r="BK257" s="621"/>
      <c r="BL257" s="621"/>
      <c r="BM257" s="621"/>
      <c r="BN257" s="621"/>
      <c r="BO257" s="621"/>
      <c r="BP257" s="621"/>
      <c r="BQ257" s="621"/>
      <c r="BR257" s="621"/>
      <c r="BS257" s="621"/>
      <c r="BT257" s="621"/>
      <c r="BU257" s="621"/>
      <c r="BV257" s="621"/>
      <c r="BW257" s="621"/>
      <c r="BX257" s="621"/>
      <c r="BY257" s="621"/>
      <c r="BZ257" s="621"/>
      <c r="CA257" s="621"/>
      <c r="CB257" s="621"/>
      <c r="CC257" s="621"/>
      <c r="CD257" s="621"/>
      <c r="CE257" s="621"/>
      <c r="CF257" s="621"/>
      <c r="CG257" s="621"/>
      <c r="CH257" s="621"/>
      <c r="CI257" s="621"/>
      <c r="CJ257" s="621"/>
      <c r="CK257" s="621"/>
      <c r="CL257" s="621"/>
      <c r="CM257" s="621"/>
      <c r="CN257" s="621"/>
      <c r="CO257" s="621"/>
      <c r="CP257" s="621"/>
      <c r="CQ257" s="621"/>
      <c r="CR257" s="621"/>
      <c r="CS257" s="621"/>
      <c r="CT257" s="621"/>
      <c r="CU257" s="621"/>
      <c r="CV257" s="621"/>
      <c r="CW257" s="621"/>
      <c r="CX257" s="621"/>
      <c r="CY257" s="621"/>
      <c r="CZ257" s="621"/>
      <c r="DA257" s="621"/>
      <c r="DB257" s="621"/>
      <c r="DC257" s="621"/>
      <c r="DD257" s="621"/>
      <c r="DE257" s="621"/>
      <c r="DF257" s="621"/>
      <c r="DG257" s="621"/>
      <c r="DH257" s="621"/>
      <c r="DI257" s="621"/>
      <c r="DJ257" s="621"/>
      <c r="DK257" s="621"/>
      <c r="DL257" s="621"/>
      <c r="DM257" s="621"/>
      <c r="DN257" s="621"/>
      <c r="DO257" s="621"/>
      <c r="DP257" s="621"/>
      <c r="DQ257" s="621"/>
      <c r="DR257" s="621"/>
      <c r="DS257" s="621"/>
      <c r="DT257" s="621"/>
      <c r="DU257" s="621"/>
      <c r="DV257" s="621"/>
      <c r="DW257" s="621"/>
      <c r="DX257" s="621"/>
      <c r="DY257" s="621"/>
      <c r="DZ257" s="621"/>
      <c r="EA257" s="621"/>
      <c r="EB257" s="621"/>
      <c r="EC257" s="621"/>
      <c r="ED257" s="621"/>
      <c r="EE257" s="621"/>
      <c r="EF257" s="621"/>
      <c r="EG257" s="621"/>
      <c r="EH257" s="621"/>
      <c r="EI257" s="621"/>
      <c r="EJ257" s="621"/>
      <c r="EK257" s="621"/>
      <c r="EL257" s="621"/>
      <c r="EM257" s="621"/>
      <c r="EN257" s="621"/>
      <c r="EO257" s="621"/>
      <c r="EP257" s="621"/>
      <c r="EQ257" s="621"/>
      <c r="ER257" s="621"/>
      <c r="ES257" s="621"/>
      <c r="ET257" s="621"/>
      <c r="EU257" s="621"/>
      <c r="EV257" s="621"/>
      <c r="EW257" s="621"/>
      <c r="EX257" s="621"/>
      <c r="EY257" s="621"/>
      <c r="EZ257" s="621"/>
      <c r="FA257" s="621"/>
      <c r="FB257" s="621"/>
      <c r="FC257" s="621"/>
      <c r="FD257" s="621"/>
      <c r="FE257" s="621"/>
      <c r="FF257" s="621"/>
      <c r="FG257" s="621"/>
      <c r="FH257" s="621"/>
      <c r="FI257" s="621"/>
      <c r="FJ257" s="621"/>
      <c r="FK257" s="621"/>
      <c r="FL257" s="621"/>
      <c r="FM257" s="621"/>
      <c r="FN257" s="621"/>
      <c r="FO257" s="621"/>
      <c r="FP257" s="621"/>
      <c r="FQ257" s="621"/>
      <c r="FR257" s="621"/>
      <c r="FS257" s="621"/>
      <c r="FT257" s="621"/>
      <c r="FU257" s="621"/>
      <c r="FV257" s="621"/>
      <c r="FW257" s="621"/>
      <c r="FX257" s="621"/>
      <c r="FY257" s="621"/>
      <c r="FZ257" s="621"/>
      <c r="GA257" s="621"/>
      <c r="GB257" s="621"/>
      <c r="GC257" s="621"/>
      <c r="GD257" s="621"/>
      <c r="GE257" s="621"/>
      <c r="GF257" s="621"/>
      <c r="GG257" s="621"/>
      <c r="GH257" s="621"/>
      <c r="GI257" s="621"/>
      <c r="GJ257" s="621"/>
      <c r="GK257" s="621"/>
      <c r="GL257" s="621"/>
      <c r="GM257" s="621"/>
      <c r="GN257" s="621"/>
      <c r="GO257" s="621"/>
      <c r="GP257" s="621"/>
      <c r="GQ257" s="621"/>
      <c r="GR257" s="621"/>
      <c r="GS257" s="621"/>
      <c r="GT257" s="621"/>
      <c r="GU257" s="621"/>
      <c r="GV257" s="621"/>
      <c r="GW257" s="621"/>
      <c r="GX257" s="621"/>
      <c r="GY257" s="621"/>
      <c r="GZ257" s="621"/>
      <c r="HA257" s="621"/>
      <c r="HB257" s="621"/>
      <c r="HC257" s="621"/>
      <c r="HD257" s="621"/>
      <c r="HE257" s="621"/>
      <c r="HF257" s="621"/>
      <c r="HG257" s="621"/>
      <c r="HH257" s="621"/>
      <c r="HI257" s="621"/>
      <c r="HJ257" s="621"/>
      <c r="HK257" s="621"/>
      <c r="HL257" s="621"/>
      <c r="HM257" s="621"/>
      <c r="HN257" s="621"/>
      <c r="HO257" s="621"/>
      <c r="HP257" s="621"/>
      <c r="HQ257" s="621"/>
      <c r="HR257" s="621"/>
      <c r="HS257" s="621"/>
      <c r="HT257" s="621"/>
      <c r="HU257" s="621"/>
      <c r="HV257" s="621"/>
      <c r="HW257" s="621"/>
      <c r="HX257" s="621"/>
      <c r="HY257" s="621"/>
      <c r="HZ257" s="621"/>
      <c r="IA257" s="621"/>
      <c r="IB257" s="621"/>
      <c r="IC257" s="621"/>
      <c r="ID257" s="621"/>
      <c r="IE257" s="621"/>
      <c r="IF257" s="621"/>
      <c r="IG257" s="621"/>
      <c r="IH257" s="621"/>
      <c r="II257" s="621"/>
      <c r="IJ257" s="621"/>
      <c r="IK257" s="621"/>
      <c r="IL257" s="621"/>
      <c r="IM257" s="621"/>
      <c r="IN257" s="621"/>
      <c r="IO257" s="621"/>
      <c r="IP257" s="621"/>
      <c r="IQ257" s="621"/>
      <c r="IR257" s="621"/>
      <c r="IS257" s="621"/>
      <c r="IT257" s="622"/>
      <c r="IU257" s="622"/>
      <c r="IV257" s="622"/>
    </row>
    <row r="258" spans="1:256" s="602" customFormat="1" ht="13.5">
      <c r="A258" s="673"/>
      <c r="B258" s="604"/>
      <c r="C258" s="612" t="s">
        <v>162</v>
      </c>
      <c r="D258" s="606">
        <v>280</v>
      </c>
      <c r="E258" s="77"/>
      <c r="F258" s="158" t="str">
        <f t="shared" ref="F258:F274" si="5">IF(E258="","",ROUND(D258*ROUND(E258,2),2))</f>
        <v/>
      </c>
      <c r="G258" s="607"/>
      <c r="H258" s="664"/>
      <c r="I258" s="621"/>
      <c r="J258" s="621"/>
      <c r="K258" s="621"/>
      <c r="L258" s="621"/>
      <c r="M258" s="621"/>
      <c r="N258" s="621"/>
      <c r="O258" s="621"/>
      <c r="P258" s="621"/>
      <c r="Q258" s="621"/>
      <c r="R258" s="621"/>
      <c r="S258" s="621"/>
      <c r="T258" s="621"/>
      <c r="U258" s="621"/>
      <c r="V258" s="621"/>
      <c r="W258" s="621"/>
      <c r="X258" s="621"/>
      <c r="Y258" s="621"/>
      <c r="Z258" s="621"/>
      <c r="AA258" s="621"/>
      <c r="AB258" s="621"/>
      <c r="AC258" s="621"/>
      <c r="AD258" s="621"/>
      <c r="AE258" s="621"/>
      <c r="AF258" s="621"/>
      <c r="AG258" s="621"/>
      <c r="AH258" s="621"/>
      <c r="AI258" s="621"/>
      <c r="AJ258" s="621"/>
      <c r="AK258" s="621"/>
      <c r="AL258" s="621"/>
      <c r="AM258" s="621"/>
      <c r="AN258" s="621"/>
      <c r="AO258" s="621"/>
      <c r="AP258" s="621"/>
      <c r="AQ258" s="621"/>
      <c r="AR258" s="621"/>
      <c r="AS258" s="621"/>
      <c r="AT258" s="621"/>
      <c r="AU258" s="621"/>
      <c r="AV258" s="621"/>
      <c r="AW258" s="621"/>
      <c r="AX258" s="621"/>
      <c r="AY258" s="621"/>
      <c r="AZ258" s="621"/>
      <c r="BA258" s="621"/>
      <c r="BB258" s="621"/>
      <c r="BC258" s="621"/>
      <c r="BD258" s="621"/>
      <c r="BE258" s="621"/>
      <c r="BF258" s="621"/>
      <c r="BG258" s="621"/>
      <c r="BH258" s="621"/>
      <c r="BI258" s="621"/>
      <c r="BJ258" s="621"/>
      <c r="BK258" s="621"/>
      <c r="BL258" s="621"/>
      <c r="BM258" s="621"/>
      <c r="BN258" s="621"/>
      <c r="BO258" s="621"/>
      <c r="BP258" s="621"/>
      <c r="BQ258" s="621"/>
      <c r="BR258" s="621"/>
      <c r="BS258" s="621"/>
      <c r="BT258" s="621"/>
      <c r="BU258" s="621"/>
      <c r="BV258" s="621"/>
      <c r="BW258" s="621"/>
      <c r="BX258" s="621"/>
      <c r="BY258" s="621"/>
      <c r="BZ258" s="621"/>
      <c r="CA258" s="621"/>
      <c r="CB258" s="621"/>
      <c r="CC258" s="621"/>
      <c r="CD258" s="621"/>
      <c r="CE258" s="621"/>
      <c r="CF258" s="621"/>
      <c r="CG258" s="621"/>
      <c r="CH258" s="621"/>
      <c r="CI258" s="621"/>
      <c r="CJ258" s="621"/>
      <c r="CK258" s="621"/>
      <c r="CL258" s="621"/>
      <c r="CM258" s="621"/>
      <c r="CN258" s="621"/>
      <c r="CO258" s="621"/>
      <c r="CP258" s="621"/>
      <c r="CQ258" s="621"/>
      <c r="CR258" s="621"/>
      <c r="CS258" s="621"/>
      <c r="CT258" s="621"/>
      <c r="CU258" s="621"/>
      <c r="CV258" s="621"/>
      <c r="CW258" s="621"/>
      <c r="CX258" s="621"/>
      <c r="CY258" s="621"/>
      <c r="CZ258" s="621"/>
      <c r="DA258" s="621"/>
      <c r="DB258" s="621"/>
      <c r="DC258" s="621"/>
      <c r="DD258" s="621"/>
      <c r="DE258" s="621"/>
      <c r="DF258" s="621"/>
      <c r="DG258" s="621"/>
      <c r="DH258" s="621"/>
      <c r="DI258" s="621"/>
      <c r="DJ258" s="621"/>
      <c r="DK258" s="621"/>
      <c r="DL258" s="621"/>
      <c r="DM258" s="621"/>
      <c r="DN258" s="621"/>
      <c r="DO258" s="621"/>
      <c r="DP258" s="621"/>
      <c r="DQ258" s="621"/>
      <c r="DR258" s="621"/>
      <c r="DS258" s="621"/>
      <c r="DT258" s="621"/>
      <c r="DU258" s="621"/>
      <c r="DV258" s="621"/>
      <c r="DW258" s="621"/>
      <c r="DX258" s="621"/>
      <c r="DY258" s="621"/>
      <c r="DZ258" s="621"/>
      <c r="EA258" s="621"/>
      <c r="EB258" s="621"/>
      <c r="EC258" s="621"/>
      <c r="ED258" s="621"/>
      <c r="EE258" s="621"/>
      <c r="EF258" s="621"/>
      <c r="EG258" s="621"/>
      <c r="EH258" s="621"/>
      <c r="EI258" s="621"/>
      <c r="EJ258" s="621"/>
      <c r="EK258" s="621"/>
      <c r="EL258" s="621"/>
      <c r="EM258" s="621"/>
      <c r="EN258" s="621"/>
      <c r="EO258" s="621"/>
      <c r="EP258" s="621"/>
      <c r="EQ258" s="621"/>
      <c r="ER258" s="621"/>
      <c r="ES258" s="621"/>
      <c r="ET258" s="621"/>
      <c r="EU258" s="621"/>
      <c r="EV258" s="621"/>
      <c r="EW258" s="621"/>
      <c r="EX258" s="621"/>
      <c r="EY258" s="621"/>
      <c r="EZ258" s="621"/>
      <c r="FA258" s="621"/>
      <c r="FB258" s="621"/>
      <c r="FC258" s="621"/>
      <c r="FD258" s="621"/>
      <c r="FE258" s="621"/>
      <c r="FF258" s="621"/>
      <c r="FG258" s="621"/>
      <c r="FH258" s="621"/>
      <c r="FI258" s="621"/>
      <c r="FJ258" s="621"/>
      <c r="FK258" s="621"/>
      <c r="FL258" s="621"/>
      <c r="FM258" s="621"/>
      <c r="FN258" s="621"/>
      <c r="FO258" s="621"/>
      <c r="FP258" s="621"/>
      <c r="FQ258" s="621"/>
      <c r="FR258" s="621"/>
      <c r="FS258" s="621"/>
      <c r="FT258" s="621"/>
      <c r="FU258" s="621"/>
      <c r="FV258" s="621"/>
      <c r="FW258" s="621"/>
      <c r="FX258" s="621"/>
      <c r="FY258" s="621"/>
      <c r="FZ258" s="621"/>
      <c r="GA258" s="621"/>
      <c r="GB258" s="621"/>
      <c r="GC258" s="621"/>
      <c r="GD258" s="621"/>
      <c r="GE258" s="621"/>
      <c r="GF258" s="621"/>
      <c r="GG258" s="621"/>
      <c r="GH258" s="621"/>
      <c r="GI258" s="621"/>
      <c r="GJ258" s="621"/>
      <c r="GK258" s="621"/>
      <c r="GL258" s="621"/>
      <c r="GM258" s="621"/>
      <c r="GN258" s="621"/>
      <c r="GO258" s="621"/>
      <c r="GP258" s="621"/>
      <c r="GQ258" s="621"/>
      <c r="GR258" s="621"/>
      <c r="GS258" s="621"/>
      <c r="GT258" s="621"/>
      <c r="GU258" s="621"/>
      <c r="GV258" s="621"/>
      <c r="GW258" s="621"/>
      <c r="GX258" s="621"/>
      <c r="GY258" s="621"/>
      <c r="GZ258" s="621"/>
      <c r="HA258" s="621"/>
      <c r="HB258" s="621"/>
      <c r="HC258" s="621"/>
      <c r="HD258" s="621"/>
      <c r="HE258" s="621"/>
      <c r="HF258" s="621"/>
      <c r="HG258" s="621"/>
      <c r="HH258" s="621"/>
      <c r="HI258" s="621"/>
      <c r="HJ258" s="621"/>
      <c r="HK258" s="621"/>
      <c r="HL258" s="621"/>
      <c r="HM258" s="621"/>
      <c r="HN258" s="621"/>
      <c r="HO258" s="621"/>
      <c r="HP258" s="621"/>
      <c r="HQ258" s="621"/>
      <c r="HR258" s="621"/>
      <c r="HS258" s="621"/>
      <c r="HT258" s="621"/>
      <c r="HU258" s="621"/>
      <c r="HV258" s="621"/>
      <c r="HW258" s="621"/>
      <c r="HX258" s="621"/>
      <c r="HY258" s="621"/>
      <c r="HZ258" s="621"/>
      <c r="IA258" s="621"/>
      <c r="IB258" s="621"/>
      <c r="IC258" s="621"/>
      <c r="ID258" s="621"/>
      <c r="IE258" s="621"/>
      <c r="IF258" s="621"/>
      <c r="IG258" s="621"/>
      <c r="IH258" s="621"/>
      <c r="II258" s="621"/>
      <c r="IJ258" s="621"/>
      <c r="IK258" s="621"/>
      <c r="IL258" s="621"/>
      <c r="IM258" s="621"/>
      <c r="IN258" s="621"/>
      <c r="IO258" s="621"/>
      <c r="IP258" s="621"/>
      <c r="IQ258" s="621"/>
      <c r="IR258" s="621"/>
      <c r="IS258" s="621"/>
      <c r="IT258" s="622"/>
      <c r="IU258" s="622"/>
      <c r="IV258" s="622"/>
    </row>
    <row r="259" spans="1:256" s="602" customFormat="1">
      <c r="A259" s="673"/>
      <c r="B259" s="604"/>
      <c r="C259" s="612"/>
      <c r="D259" s="606"/>
      <c r="E259" s="77"/>
      <c r="F259" s="158" t="str">
        <f t="shared" si="5"/>
        <v/>
      </c>
      <c r="G259" s="607"/>
      <c r="H259" s="664"/>
      <c r="I259" s="621"/>
      <c r="J259" s="621"/>
      <c r="K259" s="621"/>
      <c r="L259" s="621"/>
      <c r="M259" s="621"/>
      <c r="N259" s="621"/>
      <c r="O259" s="621"/>
      <c r="P259" s="621"/>
      <c r="Q259" s="621"/>
      <c r="R259" s="621"/>
      <c r="S259" s="621"/>
      <c r="T259" s="621"/>
      <c r="U259" s="621"/>
      <c r="V259" s="621"/>
      <c r="W259" s="621"/>
      <c r="X259" s="621"/>
      <c r="Y259" s="621"/>
      <c r="Z259" s="621"/>
      <c r="AA259" s="621"/>
      <c r="AB259" s="621"/>
      <c r="AC259" s="621"/>
      <c r="AD259" s="621"/>
      <c r="AE259" s="621"/>
      <c r="AF259" s="621"/>
      <c r="AG259" s="621"/>
      <c r="AH259" s="621"/>
      <c r="AI259" s="621"/>
      <c r="AJ259" s="621"/>
      <c r="AK259" s="621"/>
      <c r="AL259" s="621"/>
      <c r="AM259" s="621"/>
      <c r="AN259" s="621"/>
      <c r="AO259" s="621"/>
      <c r="AP259" s="621"/>
      <c r="AQ259" s="621"/>
      <c r="AR259" s="621"/>
      <c r="AS259" s="621"/>
      <c r="AT259" s="621"/>
      <c r="AU259" s="621"/>
      <c r="AV259" s="621"/>
      <c r="AW259" s="621"/>
      <c r="AX259" s="621"/>
      <c r="AY259" s="621"/>
      <c r="AZ259" s="621"/>
      <c r="BA259" s="621"/>
      <c r="BB259" s="621"/>
      <c r="BC259" s="621"/>
      <c r="BD259" s="621"/>
      <c r="BE259" s="621"/>
      <c r="BF259" s="621"/>
      <c r="BG259" s="621"/>
      <c r="BH259" s="621"/>
      <c r="BI259" s="621"/>
      <c r="BJ259" s="621"/>
      <c r="BK259" s="621"/>
      <c r="BL259" s="621"/>
      <c r="BM259" s="621"/>
      <c r="BN259" s="621"/>
      <c r="BO259" s="621"/>
      <c r="BP259" s="621"/>
      <c r="BQ259" s="621"/>
      <c r="BR259" s="621"/>
      <c r="BS259" s="621"/>
      <c r="BT259" s="621"/>
      <c r="BU259" s="621"/>
      <c r="BV259" s="621"/>
      <c r="BW259" s="621"/>
      <c r="BX259" s="621"/>
      <c r="BY259" s="621"/>
      <c r="BZ259" s="621"/>
      <c r="CA259" s="621"/>
      <c r="CB259" s="621"/>
      <c r="CC259" s="621"/>
      <c r="CD259" s="621"/>
      <c r="CE259" s="621"/>
      <c r="CF259" s="621"/>
      <c r="CG259" s="621"/>
      <c r="CH259" s="621"/>
      <c r="CI259" s="621"/>
      <c r="CJ259" s="621"/>
      <c r="CK259" s="621"/>
      <c r="CL259" s="621"/>
      <c r="CM259" s="621"/>
      <c r="CN259" s="621"/>
      <c r="CO259" s="621"/>
      <c r="CP259" s="621"/>
      <c r="CQ259" s="621"/>
      <c r="CR259" s="621"/>
      <c r="CS259" s="621"/>
      <c r="CT259" s="621"/>
      <c r="CU259" s="621"/>
      <c r="CV259" s="621"/>
      <c r="CW259" s="621"/>
      <c r="CX259" s="621"/>
      <c r="CY259" s="621"/>
      <c r="CZ259" s="621"/>
      <c r="DA259" s="621"/>
      <c r="DB259" s="621"/>
      <c r="DC259" s="621"/>
      <c r="DD259" s="621"/>
      <c r="DE259" s="621"/>
      <c r="DF259" s="621"/>
      <c r="DG259" s="621"/>
      <c r="DH259" s="621"/>
      <c r="DI259" s="621"/>
      <c r="DJ259" s="621"/>
      <c r="DK259" s="621"/>
      <c r="DL259" s="621"/>
      <c r="DM259" s="621"/>
      <c r="DN259" s="621"/>
      <c r="DO259" s="621"/>
      <c r="DP259" s="621"/>
      <c r="DQ259" s="621"/>
      <c r="DR259" s="621"/>
      <c r="DS259" s="621"/>
      <c r="DT259" s="621"/>
      <c r="DU259" s="621"/>
      <c r="DV259" s="621"/>
      <c r="DW259" s="621"/>
      <c r="DX259" s="621"/>
      <c r="DY259" s="621"/>
      <c r="DZ259" s="621"/>
      <c r="EA259" s="621"/>
      <c r="EB259" s="621"/>
      <c r="EC259" s="621"/>
      <c r="ED259" s="621"/>
      <c r="EE259" s="621"/>
      <c r="EF259" s="621"/>
      <c r="EG259" s="621"/>
      <c r="EH259" s="621"/>
      <c r="EI259" s="621"/>
      <c r="EJ259" s="621"/>
      <c r="EK259" s="621"/>
      <c r="EL259" s="621"/>
      <c r="EM259" s="621"/>
      <c r="EN259" s="621"/>
      <c r="EO259" s="621"/>
      <c r="EP259" s="621"/>
      <c r="EQ259" s="621"/>
      <c r="ER259" s="621"/>
      <c r="ES259" s="621"/>
      <c r="ET259" s="621"/>
      <c r="EU259" s="621"/>
      <c r="EV259" s="621"/>
      <c r="EW259" s="621"/>
      <c r="EX259" s="621"/>
      <c r="EY259" s="621"/>
      <c r="EZ259" s="621"/>
      <c r="FA259" s="621"/>
      <c r="FB259" s="621"/>
      <c r="FC259" s="621"/>
      <c r="FD259" s="621"/>
      <c r="FE259" s="621"/>
      <c r="FF259" s="621"/>
      <c r="FG259" s="621"/>
      <c r="FH259" s="621"/>
      <c r="FI259" s="621"/>
      <c r="FJ259" s="621"/>
      <c r="FK259" s="621"/>
      <c r="FL259" s="621"/>
      <c r="FM259" s="621"/>
      <c r="FN259" s="621"/>
      <c r="FO259" s="621"/>
      <c r="FP259" s="621"/>
      <c r="FQ259" s="621"/>
      <c r="FR259" s="621"/>
      <c r="FS259" s="621"/>
      <c r="FT259" s="621"/>
      <c r="FU259" s="621"/>
      <c r="FV259" s="621"/>
      <c r="FW259" s="621"/>
      <c r="FX259" s="621"/>
      <c r="FY259" s="621"/>
      <c r="FZ259" s="621"/>
      <c r="GA259" s="621"/>
      <c r="GB259" s="621"/>
      <c r="GC259" s="621"/>
      <c r="GD259" s="621"/>
      <c r="GE259" s="621"/>
      <c r="GF259" s="621"/>
      <c r="GG259" s="621"/>
      <c r="GH259" s="621"/>
      <c r="GI259" s="621"/>
      <c r="GJ259" s="621"/>
      <c r="GK259" s="621"/>
      <c r="GL259" s="621"/>
      <c r="GM259" s="621"/>
      <c r="GN259" s="621"/>
      <c r="GO259" s="621"/>
      <c r="GP259" s="621"/>
      <c r="GQ259" s="621"/>
      <c r="GR259" s="621"/>
      <c r="GS259" s="621"/>
      <c r="GT259" s="621"/>
      <c r="GU259" s="621"/>
      <c r="GV259" s="621"/>
      <c r="GW259" s="621"/>
      <c r="GX259" s="621"/>
      <c r="GY259" s="621"/>
      <c r="GZ259" s="621"/>
      <c r="HA259" s="621"/>
      <c r="HB259" s="621"/>
      <c r="HC259" s="621"/>
      <c r="HD259" s="621"/>
      <c r="HE259" s="621"/>
      <c r="HF259" s="621"/>
      <c r="HG259" s="621"/>
      <c r="HH259" s="621"/>
      <c r="HI259" s="621"/>
      <c r="HJ259" s="621"/>
      <c r="HK259" s="621"/>
      <c r="HL259" s="621"/>
      <c r="HM259" s="621"/>
      <c r="HN259" s="621"/>
      <c r="HO259" s="621"/>
      <c r="HP259" s="621"/>
      <c r="HQ259" s="621"/>
      <c r="HR259" s="621"/>
      <c r="HS259" s="621"/>
      <c r="HT259" s="621"/>
      <c r="HU259" s="621"/>
      <c r="HV259" s="621"/>
      <c r="HW259" s="621"/>
      <c r="HX259" s="621"/>
      <c r="HY259" s="621"/>
      <c r="HZ259" s="621"/>
      <c r="IA259" s="621"/>
      <c r="IB259" s="621"/>
      <c r="IC259" s="621"/>
      <c r="ID259" s="621"/>
      <c r="IE259" s="621"/>
      <c r="IF259" s="621"/>
      <c r="IG259" s="621"/>
      <c r="IH259" s="621"/>
      <c r="II259" s="621"/>
      <c r="IJ259" s="621"/>
      <c r="IK259" s="621"/>
      <c r="IL259" s="621"/>
      <c r="IM259" s="621"/>
      <c r="IN259" s="621"/>
      <c r="IO259" s="621"/>
      <c r="IP259" s="621"/>
      <c r="IQ259" s="621"/>
      <c r="IR259" s="621"/>
      <c r="IS259" s="621"/>
      <c r="IT259" s="622"/>
      <c r="IU259" s="622"/>
      <c r="IV259" s="622"/>
    </row>
    <row r="260" spans="1:256" s="602" customFormat="1" ht="108">
      <c r="A260" s="673">
        <f>A257+1</f>
        <v>2</v>
      </c>
      <c r="B260" s="599" t="s">
        <v>852</v>
      </c>
      <c r="C260" s="612"/>
      <c r="D260" s="606"/>
      <c r="E260" s="77"/>
      <c r="F260" s="158" t="str">
        <f t="shared" si="5"/>
        <v/>
      </c>
      <c r="G260" s="607"/>
      <c r="H260" s="664"/>
      <c r="I260" s="621"/>
      <c r="J260" s="621"/>
      <c r="K260" s="621"/>
      <c r="L260" s="621"/>
      <c r="M260" s="621"/>
      <c r="N260" s="621"/>
      <c r="O260" s="621"/>
      <c r="P260" s="621"/>
      <c r="Q260" s="621"/>
      <c r="R260" s="621"/>
      <c r="S260" s="621"/>
      <c r="T260" s="621"/>
      <c r="U260" s="621"/>
      <c r="V260" s="621"/>
      <c r="W260" s="621"/>
      <c r="X260" s="621"/>
      <c r="Y260" s="621"/>
      <c r="Z260" s="621"/>
      <c r="AA260" s="621"/>
      <c r="AB260" s="621"/>
      <c r="AC260" s="621"/>
      <c r="AD260" s="621"/>
      <c r="AE260" s="621"/>
      <c r="AF260" s="621"/>
      <c r="AG260" s="621"/>
      <c r="AH260" s="621"/>
      <c r="AI260" s="621"/>
      <c r="AJ260" s="621"/>
      <c r="AK260" s="621"/>
      <c r="AL260" s="621"/>
      <c r="AM260" s="621"/>
      <c r="AN260" s="621"/>
      <c r="AO260" s="621"/>
      <c r="AP260" s="621"/>
      <c r="AQ260" s="621"/>
      <c r="AR260" s="621"/>
      <c r="AS260" s="621"/>
      <c r="AT260" s="621"/>
      <c r="AU260" s="621"/>
      <c r="AV260" s="621"/>
      <c r="AW260" s="621"/>
      <c r="AX260" s="621"/>
      <c r="AY260" s="621"/>
      <c r="AZ260" s="621"/>
      <c r="BA260" s="621"/>
      <c r="BB260" s="621"/>
      <c r="BC260" s="621"/>
      <c r="BD260" s="621"/>
      <c r="BE260" s="621"/>
      <c r="BF260" s="621"/>
      <c r="BG260" s="621"/>
      <c r="BH260" s="621"/>
      <c r="BI260" s="621"/>
      <c r="BJ260" s="621"/>
      <c r="BK260" s="621"/>
      <c r="BL260" s="621"/>
      <c r="BM260" s="621"/>
      <c r="BN260" s="621"/>
      <c r="BO260" s="621"/>
      <c r="BP260" s="621"/>
      <c r="BQ260" s="621"/>
      <c r="BR260" s="621"/>
      <c r="BS260" s="621"/>
      <c r="BT260" s="621"/>
      <c r="BU260" s="621"/>
      <c r="BV260" s="621"/>
      <c r="BW260" s="621"/>
      <c r="BX260" s="621"/>
      <c r="BY260" s="621"/>
      <c r="BZ260" s="621"/>
      <c r="CA260" s="621"/>
      <c r="CB260" s="621"/>
      <c r="CC260" s="621"/>
      <c r="CD260" s="621"/>
      <c r="CE260" s="621"/>
      <c r="CF260" s="621"/>
      <c r="CG260" s="621"/>
      <c r="CH260" s="621"/>
      <c r="CI260" s="621"/>
      <c r="CJ260" s="621"/>
      <c r="CK260" s="621"/>
      <c r="CL260" s="621"/>
      <c r="CM260" s="621"/>
      <c r="CN260" s="621"/>
      <c r="CO260" s="621"/>
      <c r="CP260" s="621"/>
      <c r="CQ260" s="621"/>
      <c r="CR260" s="621"/>
      <c r="CS260" s="621"/>
      <c r="CT260" s="621"/>
      <c r="CU260" s="621"/>
      <c r="CV260" s="621"/>
      <c r="CW260" s="621"/>
      <c r="CX260" s="621"/>
      <c r="CY260" s="621"/>
      <c r="CZ260" s="621"/>
      <c r="DA260" s="621"/>
      <c r="DB260" s="621"/>
      <c r="DC260" s="621"/>
      <c r="DD260" s="621"/>
      <c r="DE260" s="621"/>
      <c r="DF260" s="621"/>
      <c r="DG260" s="621"/>
      <c r="DH260" s="621"/>
      <c r="DI260" s="621"/>
      <c r="DJ260" s="621"/>
      <c r="DK260" s="621"/>
      <c r="DL260" s="621"/>
      <c r="DM260" s="621"/>
      <c r="DN260" s="621"/>
      <c r="DO260" s="621"/>
      <c r="DP260" s="621"/>
      <c r="DQ260" s="621"/>
      <c r="DR260" s="621"/>
      <c r="DS260" s="621"/>
      <c r="DT260" s="621"/>
      <c r="DU260" s="621"/>
      <c r="DV260" s="621"/>
      <c r="DW260" s="621"/>
      <c r="DX260" s="621"/>
      <c r="DY260" s="621"/>
      <c r="DZ260" s="621"/>
      <c r="EA260" s="621"/>
      <c r="EB260" s="621"/>
      <c r="EC260" s="621"/>
      <c r="ED260" s="621"/>
      <c r="EE260" s="621"/>
      <c r="EF260" s="621"/>
      <c r="EG260" s="621"/>
      <c r="EH260" s="621"/>
      <c r="EI260" s="621"/>
      <c r="EJ260" s="621"/>
      <c r="EK260" s="621"/>
      <c r="EL260" s="621"/>
      <c r="EM260" s="621"/>
      <c r="EN260" s="621"/>
      <c r="EO260" s="621"/>
      <c r="EP260" s="621"/>
      <c r="EQ260" s="621"/>
      <c r="ER260" s="621"/>
      <c r="ES260" s="621"/>
      <c r="ET260" s="621"/>
      <c r="EU260" s="621"/>
      <c r="EV260" s="621"/>
      <c r="EW260" s="621"/>
      <c r="EX260" s="621"/>
      <c r="EY260" s="621"/>
      <c r="EZ260" s="621"/>
      <c r="FA260" s="621"/>
      <c r="FB260" s="621"/>
      <c r="FC260" s="621"/>
      <c r="FD260" s="621"/>
      <c r="FE260" s="621"/>
      <c r="FF260" s="621"/>
      <c r="FG260" s="621"/>
      <c r="FH260" s="621"/>
      <c r="FI260" s="621"/>
      <c r="FJ260" s="621"/>
      <c r="FK260" s="621"/>
      <c r="FL260" s="621"/>
      <c r="FM260" s="621"/>
      <c r="FN260" s="621"/>
      <c r="FO260" s="621"/>
      <c r="FP260" s="621"/>
      <c r="FQ260" s="621"/>
      <c r="FR260" s="621"/>
      <c r="FS260" s="621"/>
      <c r="FT260" s="621"/>
      <c r="FU260" s="621"/>
      <c r="FV260" s="621"/>
      <c r="FW260" s="621"/>
      <c r="FX260" s="621"/>
      <c r="FY260" s="621"/>
      <c r="FZ260" s="621"/>
      <c r="GA260" s="621"/>
      <c r="GB260" s="621"/>
      <c r="GC260" s="621"/>
      <c r="GD260" s="621"/>
      <c r="GE260" s="621"/>
      <c r="GF260" s="621"/>
      <c r="GG260" s="621"/>
      <c r="GH260" s="621"/>
      <c r="GI260" s="621"/>
      <c r="GJ260" s="621"/>
      <c r="GK260" s="621"/>
      <c r="GL260" s="621"/>
      <c r="GM260" s="621"/>
      <c r="GN260" s="621"/>
      <c r="GO260" s="621"/>
      <c r="GP260" s="621"/>
      <c r="GQ260" s="621"/>
      <c r="GR260" s="621"/>
      <c r="GS260" s="621"/>
      <c r="GT260" s="621"/>
      <c r="GU260" s="621"/>
      <c r="GV260" s="621"/>
      <c r="GW260" s="621"/>
      <c r="GX260" s="621"/>
      <c r="GY260" s="621"/>
      <c r="GZ260" s="621"/>
      <c r="HA260" s="621"/>
      <c r="HB260" s="621"/>
      <c r="HC260" s="621"/>
      <c r="HD260" s="621"/>
      <c r="HE260" s="621"/>
      <c r="HF260" s="621"/>
      <c r="HG260" s="621"/>
      <c r="HH260" s="621"/>
      <c r="HI260" s="621"/>
      <c r="HJ260" s="621"/>
      <c r="HK260" s="621"/>
      <c r="HL260" s="621"/>
      <c r="HM260" s="621"/>
      <c r="HN260" s="621"/>
      <c r="HO260" s="621"/>
      <c r="HP260" s="621"/>
      <c r="HQ260" s="621"/>
      <c r="HR260" s="621"/>
      <c r="HS260" s="621"/>
      <c r="HT260" s="621"/>
      <c r="HU260" s="621"/>
      <c r="HV260" s="621"/>
      <c r="HW260" s="621"/>
      <c r="HX260" s="621"/>
      <c r="HY260" s="621"/>
      <c r="HZ260" s="621"/>
      <c r="IA260" s="621"/>
      <c r="IB260" s="621"/>
      <c r="IC260" s="621"/>
      <c r="ID260" s="621"/>
      <c r="IE260" s="621"/>
      <c r="IF260" s="621"/>
      <c r="IG260" s="621"/>
      <c r="IH260" s="621"/>
      <c r="II260" s="621"/>
      <c r="IJ260" s="621"/>
      <c r="IK260" s="621"/>
      <c r="IL260" s="621"/>
      <c r="IM260" s="621"/>
      <c r="IN260" s="621"/>
      <c r="IO260" s="621"/>
      <c r="IP260" s="621"/>
      <c r="IQ260" s="621"/>
      <c r="IR260" s="621"/>
      <c r="IS260" s="621"/>
      <c r="IT260" s="622"/>
      <c r="IU260" s="622"/>
      <c r="IV260" s="622"/>
    </row>
    <row r="261" spans="1:256" s="602" customFormat="1" ht="13.5">
      <c r="A261" s="673"/>
      <c r="B261" s="604"/>
      <c r="C261" s="612" t="s">
        <v>162</v>
      </c>
      <c r="D261" s="606">
        <v>280</v>
      </c>
      <c r="E261" s="77"/>
      <c r="F261" s="158" t="str">
        <f t="shared" si="5"/>
        <v/>
      </c>
      <c r="G261" s="607"/>
      <c r="H261" s="664"/>
      <c r="I261" s="621"/>
      <c r="J261" s="621"/>
      <c r="K261" s="621"/>
      <c r="L261" s="621"/>
      <c r="M261" s="621"/>
      <c r="N261" s="621"/>
      <c r="O261" s="621"/>
      <c r="P261" s="621"/>
      <c r="Q261" s="621"/>
      <c r="R261" s="621"/>
      <c r="S261" s="621"/>
      <c r="T261" s="621"/>
      <c r="U261" s="621"/>
      <c r="V261" s="621"/>
      <c r="W261" s="621"/>
      <c r="X261" s="621"/>
      <c r="Y261" s="621"/>
      <c r="Z261" s="621"/>
      <c r="AA261" s="621"/>
      <c r="AB261" s="621"/>
      <c r="AC261" s="621"/>
      <c r="AD261" s="621"/>
      <c r="AE261" s="621"/>
      <c r="AF261" s="621"/>
      <c r="AG261" s="621"/>
      <c r="AH261" s="621"/>
      <c r="AI261" s="621"/>
      <c r="AJ261" s="621"/>
      <c r="AK261" s="621"/>
      <c r="AL261" s="621"/>
      <c r="AM261" s="621"/>
      <c r="AN261" s="621"/>
      <c r="AO261" s="621"/>
      <c r="AP261" s="621"/>
      <c r="AQ261" s="621"/>
      <c r="AR261" s="621"/>
      <c r="AS261" s="621"/>
      <c r="AT261" s="621"/>
      <c r="AU261" s="621"/>
      <c r="AV261" s="621"/>
      <c r="AW261" s="621"/>
      <c r="AX261" s="621"/>
      <c r="AY261" s="621"/>
      <c r="AZ261" s="621"/>
      <c r="BA261" s="621"/>
      <c r="BB261" s="621"/>
      <c r="BC261" s="621"/>
      <c r="BD261" s="621"/>
      <c r="BE261" s="621"/>
      <c r="BF261" s="621"/>
      <c r="BG261" s="621"/>
      <c r="BH261" s="621"/>
      <c r="BI261" s="621"/>
      <c r="BJ261" s="621"/>
      <c r="BK261" s="621"/>
      <c r="BL261" s="621"/>
      <c r="BM261" s="621"/>
      <c r="BN261" s="621"/>
      <c r="BO261" s="621"/>
      <c r="BP261" s="621"/>
      <c r="BQ261" s="621"/>
      <c r="BR261" s="621"/>
      <c r="BS261" s="621"/>
      <c r="BT261" s="621"/>
      <c r="BU261" s="621"/>
      <c r="BV261" s="621"/>
      <c r="BW261" s="621"/>
      <c r="BX261" s="621"/>
      <c r="BY261" s="621"/>
      <c r="BZ261" s="621"/>
      <c r="CA261" s="621"/>
      <c r="CB261" s="621"/>
      <c r="CC261" s="621"/>
      <c r="CD261" s="621"/>
      <c r="CE261" s="621"/>
      <c r="CF261" s="621"/>
      <c r="CG261" s="621"/>
      <c r="CH261" s="621"/>
      <c r="CI261" s="621"/>
      <c r="CJ261" s="621"/>
      <c r="CK261" s="621"/>
      <c r="CL261" s="621"/>
      <c r="CM261" s="621"/>
      <c r="CN261" s="621"/>
      <c r="CO261" s="621"/>
      <c r="CP261" s="621"/>
      <c r="CQ261" s="621"/>
      <c r="CR261" s="621"/>
      <c r="CS261" s="621"/>
      <c r="CT261" s="621"/>
      <c r="CU261" s="621"/>
      <c r="CV261" s="621"/>
      <c r="CW261" s="621"/>
      <c r="CX261" s="621"/>
      <c r="CY261" s="621"/>
      <c r="CZ261" s="621"/>
      <c r="DA261" s="621"/>
      <c r="DB261" s="621"/>
      <c r="DC261" s="621"/>
      <c r="DD261" s="621"/>
      <c r="DE261" s="621"/>
      <c r="DF261" s="621"/>
      <c r="DG261" s="621"/>
      <c r="DH261" s="621"/>
      <c r="DI261" s="621"/>
      <c r="DJ261" s="621"/>
      <c r="DK261" s="621"/>
      <c r="DL261" s="621"/>
      <c r="DM261" s="621"/>
      <c r="DN261" s="621"/>
      <c r="DO261" s="621"/>
      <c r="DP261" s="621"/>
      <c r="DQ261" s="621"/>
      <c r="DR261" s="621"/>
      <c r="DS261" s="621"/>
      <c r="DT261" s="621"/>
      <c r="DU261" s="621"/>
      <c r="DV261" s="621"/>
      <c r="DW261" s="621"/>
      <c r="DX261" s="621"/>
      <c r="DY261" s="621"/>
      <c r="DZ261" s="621"/>
      <c r="EA261" s="621"/>
      <c r="EB261" s="621"/>
      <c r="EC261" s="621"/>
      <c r="ED261" s="621"/>
      <c r="EE261" s="621"/>
      <c r="EF261" s="621"/>
      <c r="EG261" s="621"/>
      <c r="EH261" s="621"/>
      <c r="EI261" s="621"/>
      <c r="EJ261" s="621"/>
      <c r="EK261" s="621"/>
      <c r="EL261" s="621"/>
      <c r="EM261" s="621"/>
      <c r="EN261" s="621"/>
      <c r="EO261" s="621"/>
      <c r="EP261" s="621"/>
      <c r="EQ261" s="621"/>
      <c r="ER261" s="621"/>
      <c r="ES261" s="621"/>
      <c r="ET261" s="621"/>
      <c r="EU261" s="621"/>
      <c r="EV261" s="621"/>
      <c r="EW261" s="621"/>
      <c r="EX261" s="621"/>
      <c r="EY261" s="621"/>
      <c r="EZ261" s="621"/>
      <c r="FA261" s="621"/>
      <c r="FB261" s="621"/>
      <c r="FC261" s="621"/>
      <c r="FD261" s="621"/>
      <c r="FE261" s="621"/>
      <c r="FF261" s="621"/>
      <c r="FG261" s="621"/>
      <c r="FH261" s="621"/>
      <c r="FI261" s="621"/>
      <c r="FJ261" s="621"/>
      <c r="FK261" s="621"/>
      <c r="FL261" s="621"/>
      <c r="FM261" s="621"/>
      <c r="FN261" s="621"/>
      <c r="FO261" s="621"/>
      <c r="FP261" s="621"/>
      <c r="FQ261" s="621"/>
      <c r="FR261" s="621"/>
      <c r="FS261" s="621"/>
      <c r="FT261" s="621"/>
      <c r="FU261" s="621"/>
      <c r="FV261" s="621"/>
      <c r="FW261" s="621"/>
      <c r="FX261" s="621"/>
      <c r="FY261" s="621"/>
      <c r="FZ261" s="621"/>
      <c r="GA261" s="621"/>
      <c r="GB261" s="621"/>
      <c r="GC261" s="621"/>
      <c r="GD261" s="621"/>
      <c r="GE261" s="621"/>
      <c r="GF261" s="621"/>
      <c r="GG261" s="621"/>
      <c r="GH261" s="621"/>
      <c r="GI261" s="621"/>
      <c r="GJ261" s="621"/>
      <c r="GK261" s="621"/>
      <c r="GL261" s="621"/>
      <c r="GM261" s="621"/>
      <c r="GN261" s="621"/>
      <c r="GO261" s="621"/>
      <c r="GP261" s="621"/>
      <c r="GQ261" s="621"/>
      <c r="GR261" s="621"/>
      <c r="GS261" s="621"/>
      <c r="GT261" s="621"/>
      <c r="GU261" s="621"/>
      <c r="GV261" s="621"/>
      <c r="GW261" s="621"/>
      <c r="GX261" s="621"/>
      <c r="GY261" s="621"/>
      <c r="GZ261" s="621"/>
      <c r="HA261" s="621"/>
      <c r="HB261" s="621"/>
      <c r="HC261" s="621"/>
      <c r="HD261" s="621"/>
      <c r="HE261" s="621"/>
      <c r="HF261" s="621"/>
      <c r="HG261" s="621"/>
      <c r="HH261" s="621"/>
      <c r="HI261" s="621"/>
      <c r="HJ261" s="621"/>
      <c r="HK261" s="621"/>
      <c r="HL261" s="621"/>
      <c r="HM261" s="621"/>
      <c r="HN261" s="621"/>
      <c r="HO261" s="621"/>
      <c r="HP261" s="621"/>
      <c r="HQ261" s="621"/>
      <c r="HR261" s="621"/>
      <c r="HS261" s="621"/>
      <c r="HT261" s="621"/>
      <c r="HU261" s="621"/>
      <c r="HV261" s="621"/>
      <c r="HW261" s="621"/>
      <c r="HX261" s="621"/>
      <c r="HY261" s="621"/>
      <c r="HZ261" s="621"/>
      <c r="IA261" s="621"/>
      <c r="IB261" s="621"/>
      <c r="IC261" s="621"/>
      <c r="ID261" s="621"/>
      <c r="IE261" s="621"/>
      <c r="IF261" s="621"/>
      <c r="IG261" s="621"/>
      <c r="IH261" s="621"/>
      <c r="II261" s="621"/>
      <c r="IJ261" s="621"/>
      <c r="IK261" s="621"/>
      <c r="IL261" s="621"/>
      <c r="IM261" s="621"/>
      <c r="IN261" s="621"/>
      <c r="IO261" s="621"/>
      <c r="IP261" s="621"/>
      <c r="IQ261" s="621"/>
      <c r="IR261" s="621"/>
      <c r="IS261" s="621"/>
      <c r="IT261" s="622"/>
      <c r="IU261" s="622"/>
      <c r="IV261" s="622"/>
    </row>
    <row r="262" spans="1:256" s="602" customFormat="1">
      <c r="A262" s="674"/>
      <c r="B262" s="604"/>
      <c r="C262" s="612"/>
      <c r="D262" s="606"/>
      <c r="E262" s="77"/>
      <c r="F262" s="158" t="str">
        <f t="shared" si="5"/>
        <v/>
      </c>
      <c r="G262" s="607"/>
      <c r="H262" s="664"/>
      <c r="I262" s="621"/>
      <c r="J262" s="621"/>
      <c r="K262" s="621"/>
      <c r="L262" s="621"/>
      <c r="M262" s="621"/>
      <c r="N262" s="621"/>
      <c r="O262" s="621"/>
      <c r="P262" s="621"/>
      <c r="Q262" s="621"/>
      <c r="R262" s="621"/>
      <c r="S262" s="621"/>
      <c r="T262" s="621"/>
      <c r="U262" s="621"/>
      <c r="V262" s="621"/>
      <c r="W262" s="621"/>
      <c r="X262" s="621"/>
      <c r="Y262" s="621"/>
      <c r="Z262" s="621"/>
      <c r="AA262" s="621"/>
      <c r="AB262" s="621"/>
      <c r="AC262" s="621"/>
      <c r="AD262" s="621"/>
      <c r="AE262" s="621"/>
      <c r="AF262" s="621"/>
      <c r="AG262" s="621"/>
      <c r="AH262" s="621"/>
      <c r="AI262" s="621"/>
      <c r="AJ262" s="621"/>
      <c r="AK262" s="621"/>
      <c r="AL262" s="621"/>
      <c r="AM262" s="621"/>
      <c r="AN262" s="621"/>
      <c r="AO262" s="621"/>
      <c r="AP262" s="621"/>
      <c r="AQ262" s="621"/>
      <c r="AR262" s="621"/>
      <c r="AS262" s="621"/>
      <c r="AT262" s="621"/>
      <c r="AU262" s="621"/>
      <c r="AV262" s="621"/>
      <c r="AW262" s="621"/>
      <c r="AX262" s="621"/>
      <c r="AY262" s="621"/>
      <c r="AZ262" s="621"/>
      <c r="BA262" s="621"/>
      <c r="BB262" s="621"/>
      <c r="BC262" s="621"/>
      <c r="BD262" s="621"/>
      <c r="BE262" s="621"/>
      <c r="BF262" s="621"/>
      <c r="BG262" s="621"/>
      <c r="BH262" s="621"/>
      <c r="BI262" s="621"/>
      <c r="BJ262" s="621"/>
      <c r="BK262" s="621"/>
      <c r="BL262" s="621"/>
      <c r="BM262" s="621"/>
      <c r="BN262" s="621"/>
      <c r="BO262" s="621"/>
      <c r="BP262" s="621"/>
      <c r="BQ262" s="621"/>
      <c r="BR262" s="621"/>
      <c r="BS262" s="621"/>
      <c r="BT262" s="621"/>
      <c r="BU262" s="621"/>
      <c r="BV262" s="621"/>
      <c r="BW262" s="621"/>
      <c r="BX262" s="621"/>
      <c r="BY262" s="621"/>
      <c r="BZ262" s="621"/>
      <c r="CA262" s="621"/>
      <c r="CB262" s="621"/>
      <c r="CC262" s="621"/>
      <c r="CD262" s="621"/>
      <c r="CE262" s="621"/>
      <c r="CF262" s="621"/>
      <c r="CG262" s="621"/>
      <c r="CH262" s="621"/>
      <c r="CI262" s="621"/>
      <c r="CJ262" s="621"/>
      <c r="CK262" s="621"/>
      <c r="CL262" s="621"/>
      <c r="CM262" s="621"/>
      <c r="CN262" s="621"/>
      <c r="CO262" s="621"/>
      <c r="CP262" s="621"/>
      <c r="CQ262" s="621"/>
      <c r="CR262" s="621"/>
      <c r="CS262" s="621"/>
      <c r="CT262" s="621"/>
      <c r="CU262" s="621"/>
      <c r="CV262" s="621"/>
      <c r="CW262" s="621"/>
      <c r="CX262" s="621"/>
      <c r="CY262" s="621"/>
      <c r="CZ262" s="621"/>
      <c r="DA262" s="621"/>
      <c r="DB262" s="621"/>
      <c r="DC262" s="621"/>
      <c r="DD262" s="621"/>
      <c r="DE262" s="621"/>
      <c r="DF262" s="621"/>
      <c r="DG262" s="621"/>
      <c r="DH262" s="621"/>
      <c r="DI262" s="621"/>
      <c r="DJ262" s="621"/>
      <c r="DK262" s="621"/>
      <c r="DL262" s="621"/>
      <c r="DM262" s="621"/>
      <c r="DN262" s="621"/>
      <c r="DO262" s="621"/>
      <c r="DP262" s="621"/>
      <c r="DQ262" s="621"/>
      <c r="DR262" s="621"/>
      <c r="DS262" s="621"/>
      <c r="DT262" s="621"/>
      <c r="DU262" s="621"/>
      <c r="DV262" s="621"/>
      <c r="DW262" s="621"/>
      <c r="DX262" s="621"/>
      <c r="DY262" s="621"/>
      <c r="DZ262" s="621"/>
      <c r="EA262" s="621"/>
      <c r="EB262" s="621"/>
      <c r="EC262" s="621"/>
      <c r="ED262" s="621"/>
      <c r="EE262" s="621"/>
      <c r="EF262" s="621"/>
      <c r="EG262" s="621"/>
      <c r="EH262" s="621"/>
      <c r="EI262" s="621"/>
      <c r="EJ262" s="621"/>
      <c r="EK262" s="621"/>
      <c r="EL262" s="621"/>
      <c r="EM262" s="621"/>
      <c r="EN262" s="621"/>
      <c r="EO262" s="621"/>
      <c r="EP262" s="621"/>
      <c r="EQ262" s="621"/>
      <c r="ER262" s="621"/>
      <c r="ES262" s="621"/>
      <c r="ET262" s="621"/>
      <c r="EU262" s="621"/>
      <c r="EV262" s="621"/>
      <c r="EW262" s="621"/>
      <c r="EX262" s="621"/>
      <c r="EY262" s="621"/>
      <c r="EZ262" s="621"/>
      <c r="FA262" s="621"/>
      <c r="FB262" s="621"/>
      <c r="FC262" s="621"/>
      <c r="FD262" s="621"/>
      <c r="FE262" s="621"/>
      <c r="FF262" s="621"/>
      <c r="FG262" s="621"/>
      <c r="FH262" s="621"/>
      <c r="FI262" s="621"/>
      <c r="FJ262" s="621"/>
      <c r="FK262" s="621"/>
      <c r="FL262" s="621"/>
      <c r="FM262" s="621"/>
      <c r="FN262" s="621"/>
      <c r="FO262" s="621"/>
      <c r="FP262" s="621"/>
      <c r="FQ262" s="621"/>
      <c r="FR262" s="621"/>
      <c r="FS262" s="621"/>
      <c r="FT262" s="621"/>
      <c r="FU262" s="621"/>
      <c r="FV262" s="621"/>
      <c r="FW262" s="621"/>
      <c r="FX262" s="621"/>
      <c r="FY262" s="621"/>
      <c r="FZ262" s="621"/>
      <c r="GA262" s="621"/>
      <c r="GB262" s="621"/>
      <c r="GC262" s="621"/>
      <c r="GD262" s="621"/>
      <c r="GE262" s="621"/>
      <c r="GF262" s="621"/>
      <c r="GG262" s="621"/>
      <c r="GH262" s="621"/>
      <c r="GI262" s="621"/>
      <c r="GJ262" s="621"/>
      <c r="GK262" s="621"/>
      <c r="GL262" s="621"/>
      <c r="GM262" s="621"/>
      <c r="GN262" s="621"/>
      <c r="GO262" s="621"/>
      <c r="GP262" s="621"/>
      <c r="GQ262" s="621"/>
      <c r="GR262" s="621"/>
      <c r="GS262" s="621"/>
      <c r="GT262" s="621"/>
      <c r="GU262" s="621"/>
      <c r="GV262" s="621"/>
      <c r="GW262" s="621"/>
      <c r="GX262" s="621"/>
      <c r="GY262" s="621"/>
      <c r="GZ262" s="621"/>
      <c r="HA262" s="621"/>
      <c r="HB262" s="621"/>
      <c r="HC262" s="621"/>
      <c r="HD262" s="621"/>
      <c r="HE262" s="621"/>
      <c r="HF262" s="621"/>
      <c r="HG262" s="621"/>
      <c r="HH262" s="621"/>
      <c r="HI262" s="621"/>
      <c r="HJ262" s="621"/>
      <c r="HK262" s="621"/>
      <c r="HL262" s="621"/>
      <c r="HM262" s="621"/>
      <c r="HN262" s="621"/>
      <c r="HO262" s="621"/>
      <c r="HP262" s="621"/>
      <c r="HQ262" s="621"/>
      <c r="HR262" s="621"/>
      <c r="HS262" s="621"/>
      <c r="HT262" s="621"/>
      <c r="HU262" s="621"/>
      <c r="HV262" s="621"/>
      <c r="HW262" s="621"/>
      <c r="HX262" s="621"/>
      <c r="HY262" s="621"/>
      <c r="HZ262" s="621"/>
      <c r="IA262" s="621"/>
      <c r="IB262" s="621"/>
      <c r="IC262" s="621"/>
      <c r="ID262" s="621"/>
      <c r="IE262" s="621"/>
      <c r="IF262" s="621"/>
      <c r="IG262" s="621"/>
      <c r="IH262" s="621"/>
      <c r="II262" s="621"/>
      <c r="IJ262" s="621"/>
      <c r="IK262" s="621"/>
      <c r="IL262" s="621"/>
      <c r="IM262" s="621"/>
      <c r="IN262" s="621"/>
      <c r="IO262" s="621"/>
      <c r="IP262" s="621"/>
      <c r="IQ262" s="621"/>
      <c r="IR262" s="621"/>
      <c r="IS262" s="621"/>
      <c r="IT262" s="622"/>
      <c r="IU262" s="622"/>
      <c r="IV262" s="622"/>
    </row>
    <row r="263" spans="1:256" s="602" customFormat="1" ht="169.5">
      <c r="A263" s="673">
        <f>A260+1</f>
        <v>3</v>
      </c>
      <c r="B263" s="599" t="s">
        <v>853</v>
      </c>
      <c r="C263" s="612"/>
      <c r="D263" s="606"/>
      <c r="E263" s="77"/>
      <c r="F263" s="158" t="str">
        <f t="shared" si="5"/>
        <v/>
      </c>
      <c r="G263" s="607"/>
      <c r="H263" s="664"/>
      <c r="I263" s="621"/>
      <c r="J263" s="621"/>
      <c r="K263" s="621"/>
      <c r="L263" s="621"/>
      <c r="M263" s="621"/>
      <c r="N263" s="621"/>
      <c r="O263" s="621"/>
      <c r="P263" s="621"/>
      <c r="Q263" s="621"/>
      <c r="R263" s="621"/>
      <c r="S263" s="621"/>
      <c r="T263" s="621"/>
      <c r="U263" s="621"/>
      <c r="V263" s="621"/>
      <c r="W263" s="621"/>
      <c r="X263" s="621"/>
      <c r="Y263" s="621"/>
      <c r="Z263" s="621"/>
      <c r="AA263" s="621"/>
      <c r="AB263" s="621"/>
      <c r="AC263" s="621"/>
      <c r="AD263" s="621"/>
      <c r="AE263" s="621"/>
      <c r="AF263" s="621"/>
      <c r="AG263" s="621"/>
      <c r="AH263" s="621"/>
      <c r="AI263" s="621"/>
      <c r="AJ263" s="621"/>
      <c r="AK263" s="621"/>
      <c r="AL263" s="621"/>
      <c r="AM263" s="621"/>
      <c r="AN263" s="621"/>
      <c r="AO263" s="621"/>
      <c r="AP263" s="621"/>
      <c r="AQ263" s="621"/>
      <c r="AR263" s="621"/>
      <c r="AS263" s="621"/>
      <c r="AT263" s="621"/>
      <c r="AU263" s="621"/>
      <c r="AV263" s="621"/>
      <c r="AW263" s="621"/>
      <c r="AX263" s="621"/>
      <c r="AY263" s="621"/>
      <c r="AZ263" s="621"/>
      <c r="BA263" s="621"/>
      <c r="BB263" s="621"/>
      <c r="BC263" s="621"/>
      <c r="BD263" s="621"/>
      <c r="BE263" s="621"/>
      <c r="BF263" s="621"/>
      <c r="BG263" s="621"/>
      <c r="BH263" s="621"/>
      <c r="BI263" s="621"/>
      <c r="BJ263" s="621"/>
      <c r="BK263" s="621"/>
      <c r="BL263" s="621"/>
      <c r="BM263" s="621"/>
      <c r="BN263" s="621"/>
      <c r="BO263" s="621"/>
      <c r="BP263" s="621"/>
      <c r="BQ263" s="621"/>
      <c r="BR263" s="621"/>
      <c r="BS263" s="621"/>
      <c r="BT263" s="621"/>
      <c r="BU263" s="621"/>
      <c r="BV263" s="621"/>
      <c r="BW263" s="621"/>
      <c r="BX263" s="621"/>
      <c r="BY263" s="621"/>
      <c r="BZ263" s="621"/>
      <c r="CA263" s="621"/>
      <c r="CB263" s="621"/>
      <c r="CC263" s="621"/>
      <c r="CD263" s="621"/>
      <c r="CE263" s="621"/>
      <c r="CF263" s="621"/>
      <c r="CG263" s="621"/>
      <c r="CH263" s="621"/>
      <c r="CI263" s="621"/>
      <c r="CJ263" s="621"/>
      <c r="CK263" s="621"/>
      <c r="CL263" s="621"/>
      <c r="CM263" s="621"/>
      <c r="CN263" s="621"/>
      <c r="CO263" s="621"/>
      <c r="CP263" s="621"/>
      <c r="CQ263" s="621"/>
      <c r="CR263" s="621"/>
      <c r="CS263" s="621"/>
      <c r="CT263" s="621"/>
      <c r="CU263" s="621"/>
      <c r="CV263" s="621"/>
      <c r="CW263" s="621"/>
      <c r="CX263" s="621"/>
      <c r="CY263" s="621"/>
      <c r="CZ263" s="621"/>
      <c r="DA263" s="621"/>
      <c r="DB263" s="621"/>
      <c r="DC263" s="621"/>
      <c r="DD263" s="621"/>
      <c r="DE263" s="621"/>
      <c r="DF263" s="621"/>
      <c r="DG263" s="621"/>
      <c r="DH263" s="621"/>
      <c r="DI263" s="621"/>
      <c r="DJ263" s="621"/>
      <c r="DK263" s="621"/>
      <c r="DL263" s="621"/>
      <c r="DM263" s="621"/>
      <c r="DN263" s="621"/>
      <c r="DO263" s="621"/>
      <c r="DP263" s="621"/>
      <c r="DQ263" s="621"/>
      <c r="DR263" s="621"/>
      <c r="DS263" s="621"/>
      <c r="DT263" s="621"/>
      <c r="DU263" s="621"/>
      <c r="DV263" s="621"/>
      <c r="DW263" s="621"/>
      <c r="DX263" s="621"/>
      <c r="DY263" s="621"/>
      <c r="DZ263" s="621"/>
      <c r="EA263" s="621"/>
      <c r="EB263" s="621"/>
      <c r="EC263" s="621"/>
      <c r="ED263" s="621"/>
      <c r="EE263" s="621"/>
      <c r="EF263" s="621"/>
      <c r="EG263" s="621"/>
      <c r="EH263" s="621"/>
      <c r="EI263" s="621"/>
      <c r="EJ263" s="621"/>
      <c r="EK263" s="621"/>
      <c r="EL263" s="621"/>
      <c r="EM263" s="621"/>
      <c r="EN263" s="621"/>
      <c r="EO263" s="621"/>
      <c r="EP263" s="621"/>
      <c r="EQ263" s="621"/>
      <c r="ER263" s="621"/>
      <c r="ES263" s="621"/>
      <c r="ET263" s="621"/>
      <c r="EU263" s="621"/>
      <c r="EV263" s="621"/>
      <c r="EW263" s="621"/>
      <c r="EX263" s="621"/>
      <c r="EY263" s="621"/>
      <c r="EZ263" s="621"/>
      <c r="FA263" s="621"/>
      <c r="FB263" s="621"/>
      <c r="FC263" s="621"/>
      <c r="FD263" s="621"/>
      <c r="FE263" s="621"/>
      <c r="FF263" s="621"/>
      <c r="FG263" s="621"/>
      <c r="FH263" s="621"/>
      <c r="FI263" s="621"/>
      <c r="FJ263" s="621"/>
      <c r="FK263" s="621"/>
      <c r="FL263" s="621"/>
      <c r="FM263" s="621"/>
      <c r="FN263" s="621"/>
      <c r="FO263" s="621"/>
      <c r="FP263" s="621"/>
      <c r="FQ263" s="621"/>
      <c r="FR263" s="621"/>
      <c r="FS263" s="621"/>
      <c r="FT263" s="621"/>
      <c r="FU263" s="621"/>
      <c r="FV263" s="621"/>
      <c r="FW263" s="621"/>
      <c r="FX263" s="621"/>
      <c r="FY263" s="621"/>
      <c r="FZ263" s="621"/>
      <c r="GA263" s="621"/>
      <c r="GB263" s="621"/>
      <c r="GC263" s="621"/>
      <c r="GD263" s="621"/>
      <c r="GE263" s="621"/>
      <c r="GF263" s="621"/>
      <c r="GG263" s="621"/>
      <c r="GH263" s="621"/>
      <c r="GI263" s="621"/>
      <c r="GJ263" s="621"/>
      <c r="GK263" s="621"/>
      <c r="GL263" s="621"/>
      <c r="GM263" s="621"/>
      <c r="GN263" s="621"/>
      <c r="GO263" s="621"/>
      <c r="GP263" s="621"/>
      <c r="GQ263" s="621"/>
      <c r="GR263" s="621"/>
      <c r="GS263" s="621"/>
      <c r="GT263" s="621"/>
      <c r="GU263" s="621"/>
      <c r="GV263" s="621"/>
      <c r="GW263" s="621"/>
      <c r="GX263" s="621"/>
      <c r="GY263" s="621"/>
      <c r="GZ263" s="621"/>
      <c r="HA263" s="621"/>
      <c r="HB263" s="621"/>
      <c r="HC263" s="621"/>
      <c r="HD263" s="621"/>
      <c r="HE263" s="621"/>
      <c r="HF263" s="621"/>
      <c r="HG263" s="621"/>
      <c r="HH263" s="621"/>
      <c r="HI263" s="621"/>
      <c r="HJ263" s="621"/>
      <c r="HK263" s="621"/>
      <c r="HL263" s="621"/>
      <c r="HM263" s="621"/>
      <c r="HN263" s="621"/>
      <c r="HO263" s="621"/>
      <c r="HP263" s="621"/>
      <c r="HQ263" s="621"/>
      <c r="HR263" s="621"/>
      <c r="HS263" s="621"/>
      <c r="HT263" s="621"/>
      <c r="HU263" s="621"/>
      <c r="HV263" s="621"/>
      <c r="HW263" s="621"/>
      <c r="HX263" s="621"/>
      <c r="HY263" s="621"/>
      <c r="HZ263" s="621"/>
      <c r="IA263" s="621"/>
      <c r="IB263" s="621"/>
      <c r="IC263" s="621"/>
      <c r="ID263" s="621"/>
      <c r="IE263" s="621"/>
      <c r="IF263" s="621"/>
      <c r="IG263" s="621"/>
      <c r="IH263" s="621"/>
      <c r="II263" s="621"/>
      <c r="IJ263" s="621"/>
      <c r="IK263" s="621"/>
      <c r="IL263" s="621"/>
      <c r="IM263" s="621"/>
      <c r="IN263" s="621"/>
      <c r="IO263" s="621"/>
      <c r="IP263" s="621"/>
      <c r="IQ263" s="621"/>
      <c r="IR263" s="621"/>
      <c r="IS263" s="621"/>
      <c r="IT263" s="622"/>
      <c r="IU263" s="622"/>
      <c r="IV263" s="622"/>
    </row>
    <row r="264" spans="1:256" s="602" customFormat="1" ht="13.5">
      <c r="A264" s="673"/>
      <c r="B264" s="604"/>
      <c r="C264" s="605" t="s">
        <v>163</v>
      </c>
      <c r="D264" s="606">
        <v>510</v>
      </c>
      <c r="E264" s="77"/>
      <c r="F264" s="158" t="str">
        <f t="shared" si="5"/>
        <v/>
      </c>
      <c r="G264" s="607"/>
      <c r="H264" s="664"/>
      <c r="I264" s="621"/>
      <c r="J264" s="621"/>
      <c r="K264" s="621"/>
      <c r="L264" s="621"/>
      <c r="M264" s="621"/>
      <c r="N264" s="621"/>
      <c r="O264" s="621"/>
      <c r="P264" s="621"/>
      <c r="Q264" s="621"/>
      <c r="R264" s="621"/>
      <c r="S264" s="621"/>
      <c r="T264" s="621"/>
      <c r="U264" s="621"/>
      <c r="V264" s="621"/>
      <c r="W264" s="621"/>
      <c r="X264" s="621"/>
      <c r="Y264" s="621"/>
      <c r="Z264" s="621"/>
      <c r="AA264" s="621"/>
      <c r="AB264" s="621"/>
      <c r="AC264" s="621"/>
      <c r="AD264" s="621"/>
      <c r="AE264" s="621"/>
      <c r="AF264" s="621"/>
      <c r="AG264" s="621"/>
      <c r="AH264" s="621"/>
      <c r="AI264" s="621"/>
      <c r="AJ264" s="621"/>
      <c r="AK264" s="621"/>
      <c r="AL264" s="621"/>
      <c r="AM264" s="621"/>
      <c r="AN264" s="621"/>
      <c r="AO264" s="621"/>
      <c r="AP264" s="621"/>
      <c r="AQ264" s="621"/>
      <c r="AR264" s="621"/>
      <c r="AS264" s="621"/>
      <c r="AT264" s="621"/>
      <c r="AU264" s="621"/>
      <c r="AV264" s="621"/>
      <c r="AW264" s="621"/>
      <c r="AX264" s="621"/>
      <c r="AY264" s="621"/>
      <c r="AZ264" s="621"/>
      <c r="BA264" s="621"/>
      <c r="BB264" s="621"/>
      <c r="BC264" s="621"/>
      <c r="BD264" s="621"/>
      <c r="BE264" s="621"/>
      <c r="BF264" s="621"/>
      <c r="BG264" s="621"/>
      <c r="BH264" s="621"/>
      <c r="BI264" s="621"/>
      <c r="BJ264" s="621"/>
      <c r="BK264" s="621"/>
      <c r="BL264" s="621"/>
      <c r="BM264" s="621"/>
      <c r="BN264" s="621"/>
      <c r="BO264" s="621"/>
      <c r="BP264" s="621"/>
      <c r="BQ264" s="621"/>
      <c r="BR264" s="621"/>
      <c r="BS264" s="621"/>
      <c r="BT264" s="621"/>
      <c r="BU264" s="621"/>
      <c r="BV264" s="621"/>
      <c r="BW264" s="621"/>
      <c r="BX264" s="621"/>
      <c r="BY264" s="621"/>
      <c r="BZ264" s="621"/>
      <c r="CA264" s="621"/>
      <c r="CB264" s="621"/>
      <c r="CC264" s="621"/>
      <c r="CD264" s="621"/>
      <c r="CE264" s="621"/>
      <c r="CF264" s="621"/>
      <c r="CG264" s="621"/>
      <c r="CH264" s="621"/>
      <c r="CI264" s="621"/>
      <c r="CJ264" s="621"/>
      <c r="CK264" s="621"/>
      <c r="CL264" s="621"/>
      <c r="CM264" s="621"/>
      <c r="CN264" s="621"/>
      <c r="CO264" s="621"/>
      <c r="CP264" s="621"/>
      <c r="CQ264" s="621"/>
      <c r="CR264" s="621"/>
      <c r="CS264" s="621"/>
      <c r="CT264" s="621"/>
      <c r="CU264" s="621"/>
      <c r="CV264" s="621"/>
      <c r="CW264" s="621"/>
      <c r="CX264" s="621"/>
      <c r="CY264" s="621"/>
      <c r="CZ264" s="621"/>
      <c r="DA264" s="621"/>
      <c r="DB264" s="621"/>
      <c r="DC264" s="621"/>
      <c r="DD264" s="621"/>
      <c r="DE264" s="621"/>
      <c r="DF264" s="621"/>
      <c r="DG264" s="621"/>
      <c r="DH264" s="621"/>
      <c r="DI264" s="621"/>
      <c r="DJ264" s="621"/>
      <c r="DK264" s="621"/>
      <c r="DL264" s="621"/>
      <c r="DM264" s="621"/>
      <c r="DN264" s="621"/>
      <c r="DO264" s="621"/>
      <c r="DP264" s="621"/>
      <c r="DQ264" s="621"/>
      <c r="DR264" s="621"/>
      <c r="DS264" s="621"/>
      <c r="DT264" s="621"/>
      <c r="DU264" s="621"/>
      <c r="DV264" s="621"/>
      <c r="DW264" s="621"/>
      <c r="DX264" s="621"/>
      <c r="DY264" s="621"/>
      <c r="DZ264" s="621"/>
      <c r="EA264" s="621"/>
      <c r="EB264" s="621"/>
      <c r="EC264" s="621"/>
      <c r="ED264" s="621"/>
      <c r="EE264" s="621"/>
      <c r="EF264" s="621"/>
      <c r="EG264" s="621"/>
      <c r="EH264" s="621"/>
      <c r="EI264" s="621"/>
      <c r="EJ264" s="621"/>
      <c r="EK264" s="621"/>
      <c r="EL264" s="621"/>
      <c r="EM264" s="621"/>
      <c r="EN264" s="621"/>
      <c r="EO264" s="621"/>
      <c r="EP264" s="621"/>
      <c r="EQ264" s="621"/>
      <c r="ER264" s="621"/>
      <c r="ES264" s="621"/>
      <c r="ET264" s="621"/>
      <c r="EU264" s="621"/>
      <c r="EV264" s="621"/>
      <c r="EW264" s="621"/>
      <c r="EX264" s="621"/>
      <c r="EY264" s="621"/>
      <c r="EZ264" s="621"/>
      <c r="FA264" s="621"/>
      <c r="FB264" s="621"/>
      <c r="FC264" s="621"/>
      <c r="FD264" s="621"/>
      <c r="FE264" s="621"/>
      <c r="FF264" s="621"/>
      <c r="FG264" s="621"/>
      <c r="FH264" s="621"/>
      <c r="FI264" s="621"/>
      <c r="FJ264" s="621"/>
      <c r="FK264" s="621"/>
      <c r="FL264" s="621"/>
      <c r="FM264" s="621"/>
      <c r="FN264" s="621"/>
      <c r="FO264" s="621"/>
      <c r="FP264" s="621"/>
      <c r="FQ264" s="621"/>
      <c r="FR264" s="621"/>
      <c r="FS264" s="621"/>
      <c r="FT264" s="621"/>
      <c r="FU264" s="621"/>
      <c r="FV264" s="621"/>
      <c r="FW264" s="621"/>
      <c r="FX264" s="621"/>
      <c r="FY264" s="621"/>
      <c r="FZ264" s="621"/>
      <c r="GA264" s="621"/>
      <c r="GB264" s="621"/>
      <c r="GC264" s="621"/>
      <c r="GD264" s="621"/>
      <c r="GE264" s="621"/>
      <c r="GF264" s="621"/>
      <c r="GG264" s="621"/>
      <c r="GH264" s="621"/>
      <c r="GI264" s="621"/>
      <c r="GJ264" s="621"/>
      <c r="GK264" s="621"/>
      <c r="GL264" s="621"/>
      <c r="GM264" s="621"/>
      <c r="GN264" s="621"/>
      <c r="GO264" s="621"/>
      <c r="GP264" s="621"/>
      <c r="GQ264" s="621"/>
      <c r="GR264" s="621"/>
      <c r="GS264" s="621"/>
      <c r="GT264" s="621"/>
      <c r="GU264" s="621"/>
      <c r="GV264" s="621"/>
      <c r="GW264" s="621"/>
      <c r="GX264" s="621"/>
      <c r="GY264" s="621"/>
      <c r="GZ264" s="621"/>
      <c r="HA264" s="621"/>
      <c r="HB264" s="621"/>
      <c r="HC264" s="621"/>
      <c r="HD264" s="621"/>
      <c r="HE264" s="621"/>
      <c r="HF264" s="621"/>
      <c r="HG264" s="621"/>
      <c r="HH264" s="621"/>
      <c r="HI264" s="621"/>
      <c r="HJ264" s="621"/>
      <c r="HK264" s="621"/>
      <c r="HL264" s="621"/>
      <c r="HM264" s="621"/>
      <c r="HN264" s="621"/>
      <c r="HO264" s="621"/>
      <c r="HP264" s="621"/>
      <c r="HQ264" s="621"/>
      <c r="HR264" s="621"/>
      <c r="HS264" s="621"/>
      <c r="HT264" s="621"/>
      <c r="HU264" s="621"/>
      <c r="HV264" s="621"/>
      <c r="HW264" s="621"/>
      <c r="HX264" s="621"/>
      <c r="HY264" s="621"/>
      <c r="HZ264" s="621"/>
      <c r="IA264" s="621"/>
      <c r="IB264" s="621"/>
      <c r="IC264" s="621"/>
      <c r="ID264" s="621"/>
      <c r="IE264" s="621"/>
      <c r="IF264" s="621"/>
      <c r="IG264" s="621"/>
      <c r="IH264" s="621"/>
      <c r="II264" s="621"/>
      <c r="IJ264" s="621"/>
      <c r="IK264" s="621"/>
      <c r="IL264" s="621"/>
      <c r="IM264" s="621"/>
      <c r="IN264" s="621"/>
      <c r="IO264" s="621"/>
      <c r="IP264" s="621"/>
      <c r="IQ264" s="621"/>
      <c r="IR264" s="621"/>
      <c r="IS264" s="621"/>
      <c r="IT264" s="622"/>
      <c r="IU264" s="622"/>
      <c r="IV264" s="622"/>
    </row>
    <row r="265" spans="1:256" s="602" customFormat="1">
      <c r="A265" s="673"/>
      <c r="B265" s="604"/>
      <c r="C265" s="612"/>
      <c r="D265" s="606"/>
      <c r="E265" s="77"/>
      <c r="F265" s="158" t="str">
        <f t="shared" si="5"/>
        <v/>
      </c>
      <c r="G265" s="607"/>
      <c r="H265" s="664"/>
      <c r="I265" s="621"/>
      <c r="J265" s="621"/>
      <c r="K265" s="621"/>
      <c r="L265" s="621"/>
      <c r="M265" s="621"/>
      <c r="N265" s="621"/>
      <c r="O265" s="621"/>
      <c r="P265" s="621"/>
      <c r="Q265" s="621"/>
      <c r="R265" s="621"/>
      <c r="S265" s="621"/>
      <c r="T265" s="621"/>
      <c r="U265" s="621"/>
      <c r="V265" s="621"/>
      <c r="W265" s="621"/>
      <c r="X265" s="621"/>
      <c r="Y265" s="621"/>
      <c r="Z265" s="621"/>
      <c r="AA265" s="621"/>
      <c r="AB265" s="621"/>
      <c r="AC265" s="621"/>
      <c r="AD265" s="621"/>
      <c r="AE265" s="621"/>
      <c r="AF265" s="621"/>
      <c r="AG265" s="621"/>
      <c r="AH265" s="621"/>
      <c r="AI265" s="621"/>
      <c r="AJ265" s="621"/>
      <c r="AK265" s="621"/>
      <c r="AL265" s="621"/>
      <c r="AM265" s="621"/>
      <c r="AN265" s="621"/>
      <c r="AO265" s="621"/>
      <c r="AP265" s="621"/>
      <c r="AQ265" s="621"/>
      <c r="AR265" s="621"/>
      <c r="AS265" s="621"/>
      <c r="AT265" s="621"/>
      <c r="AU265" s="621"/>
      <c r="AV265" s="621"/>
      <c r="AW265" s="621"/>
      <c r="AX265" s="621"/>
      <c r="AY265" s="621"/>
      <c r="AZ265" s="621"/>
      <c r="BA265" s="621"/>
      <c r="BB265" s="621"/>
      <c r="BC265" s="621"/>
      <c r="BD265" s="621"/>
      <c r="BE265" s="621"/>
      <c r="BF265" s="621"/>
      <c r="BG265" s="621"/>
      <c r="BH265" s="621"/>
      <c r="BI265" s="621"/>
      <c r="BJ265" s="621"/>
      <c r="BK265" s="621"/>
      <c r="BL265" s="621"/>
      <c r="BM265" s="621"/>
      <c r="BN265" s="621"/>
      <c r="BO265" s="621"/>
      <c r="BP265" s="621"/>
      <c r="BQ265" s="621"/>
      <c r="BR265" s="621"/>
      <c r="BS265" s="621"/>
      <c r="BT265" s="621"/>
      <c r="BU265" s="621"/>
      <c r="BV265" s="621"/>
      <c r="BW265" s="621"/>
      <c r="BX265" s="621"/>
      <c r="BY265" s="621"/>
      <c r="BZ265" s="621"/>
      <c r="CA265" s="621"/>
      <c r="CB265" s="621"/>
      <c r="CC265" s="621"/>
      <c r="CD265" s="621"/>
      <c r="CE265" s="621"/>
      <c r="CF265" s="621"/>
      <c r="CG265" s="621"/>
      <c r="CH265" s="621"/>
      <c r="CI265" s="621"/>
      <c r="CJ265" s="621"/>
      <c r="CK265" s="621"/>
      <c r="CL265" s="621"/>
      <c r="CM265" s="621"/>
      <c r="CN265" s="621"/>
      <c r="CO265" s="621"/>
      <c r="CP265" s="621"/>
      <c r="CQ265" s="621"/>
      <c r="CR265" s="621"/>
      <c r="CS265" s="621"/>
      <c r="CT265" s="621"/>
      <c r="CU265" s="621"/>
      <c r="CV265" s="621"/>
      <c r="CW265" s="621"/>
      <c r="CX265" s="621"/>
      <c r="CY265" s="621"/>
      <c r="CZ265" s="621"/>
      <c r="DA265" s="621"/>
      <c r="DB265" s="621"/>
      <c r="DC265" s="621"/>
      <c r="DD265" s="621"/>
      <c r="DE265" s="621"/>
      <c r="DF265" s="621"/>
      <c r="DG265" s="621"/>
      <c r="DH265" s="621"/>
      <c r="DI265" s="621"/>
      <c r="DJ265" s="621"/>
      <c r="DK265" s="621"/>
      <c r="DL265" s="621"/>
      <c r="DM265" s="621"/>
      <c r="DN265" s="621"/>
      <c r="DO265" s="621"/>
      <c r="DP265" s="621"/>
      <c r="DQ265" s="621"/>
      <c r="DR265" s="621"/>
      <c r="DS265" s="621"/>
      <c r="DT265" s="621"/>
      <c r="DU265" s="621"/>
      <c r="DV265" s="621"/>
      <c r="DW265" s="621"/>
      <c r="DX265" s="621"/>
      <c r="DY265" s="621"/>
      <c r="DZ265" s="621"/>
      <c r="EA265" s="621"/>
      <c r="EB265" s="621"/>
      <c r="EC265" s="621"/>
      <c r="ED265" s="621"/>
      <c r="EE265" s="621"/>
      <c r="EF265" s="621"/>
      <c r="EG265" s="621"/>
      <c r="EH265" s="621"/>
      <c r="EI265" s="621"/>
      <c r="EJ265" s="621"/>
      <c r="EK265" s="621"/>
      <c r="EL265" s="621"/>
      <c r="EM265" s="621"/>
      <c r="EN265" s="621"/>
      <c r="EO265" s="621"/>
      <c r="EP265" s="621"/>
      <c r="EQ265" s="621"/>
      <c r="ER265" s="621"/>
      <c r="ES265" s="621"/>
      <c r="ET265" s="621"/>
      <c r="EU265" s="621"/>
      <c r="EV265" s="621"/>
      <c r="EW265" s="621"/>
      <c r="EX265" s="621"/>
      <c r="EY265" s="621"/>
      <c r="EZ265" s="621"/>
      <c r="FA265" s="621"/>
      <c r="FB265" s="621"/>
      <c r="FC265" s="621"/>
      <c r="FD265" s="621"/>
      <c r="FE265" s="621"/>
      <c r="FF265" s="621"/>
      <c r="FG265" s="621"/>
      <c r="FH265" s="621"/>
      <c r="FI265" s="621"/>
      <c r="FJ265" s="621"/>
      <c r="FK265" s="621"/>
      <c r="FL265" s="621"/>
      <c r="FM265" s="621"/>
      <c r="FN265" s="621"/>
      <c r="FO265" s="621"/>
      <c r="FP265" s="621"/>
      <c r="FQ265" s="621"/>
      <c r="FR265" s="621"/>
      <c r="FS265" s="621"/>
      <c r="FT265" s="621"/>
      <c r="FU265" s="621"/>
      <c r="FV265" s="621"/>
      <c r="FW265" s="621"/>
      <c r="FX265" s="621"/>
      <c r="FY265" s="621"/>
      <c r="FZ265" s="621"/>
      <c r="GA265" s="621"/>
      <c r="GB265" s="621"/>
      <c r="GC265" s="621"/>
      <c r="GD265" s="621"/>
      <c r="GE265" s="621"/>
      <c r="GF265" s="621"/>
      <c r="GG265" s="621"/>
      <c r="GH265" s="621"/>
      <c r="GI265" s="621"/>
      <c r="GJ265" s="621"/>
      <c r="GK265" s="621"/>
      <c r="GL265" s="621"/>
      <c r="GM265" s="621"/>
      <c r="GN265" s="621"/>
      <c r="GO265" s="621"/>
      <c r="GP265" s="621"/>
      <c r="GQ265" s="621"/>
      <c r="GR265" s="621"/>
      <c r="GS265" s="621"/>
      <c r="GT265" s="621"/>
      <c r="GU265" s="621"/>
      <c r="GV265" s="621"/>
      <c r="GW265" s="621"/>
      <c r="GX265" s="621"/>
      <c r="GY265" s="621"/>
      <c r="GZ265" s="621"/>
      <c r="HA265" s="621"/>
      <c r="HB265" s="621"/>
      <c r="HC265" s="621"/>
      <c r="HD265" s="621"/>
      <c r="HE265" s="621"/>
      <c r="HF265" s="621"/>
      <c r="HG265" s="621"/>
      <c r="HH265" s="621"/>
      <c r="HI265" s="621"/>
      <c r="HJ265" s="621"/>
      <c r="HK265" s="621"/>
      <c r="HL265" s="621"/>
      <c r="HM265" s="621"/>
      <c r="HN265" s="621"/>
      <c r="HO265" s="621"/>
      <c r="HP265" s="621"/>
      <c r="HQ265" s="621"/>
      <c r="HR265" s="621"/>
      <c r="HS265" s="621"/>
      <c r="HT265" s="621"/>
      <c r="HU265" s="621"/>
      <c r="HV265" s="621"/>
      <c r="HW265" s="621"/>
      <c r="HX265" s="621"/>
      <c r="HY265" s="621"/>
      <c r="HZ265" s="621"/>
      <c r="IA265" s="621"/>
      <c r="IB265" s="621"/>
      <c r="IC265" s="621"/>
      <c r="ID265" s="621"/>
      <c r="IE265" s="621"/>
      <c r="IF265" s="621"/>
      <c r="IG265" s="621"/>
      <c r="IH265" s="621"/>
      <c r="II265" s="621"/>
      <c r="IJ265" s="621"/>
      <c r="IK265" s="621"/>
      <c r="IL265" s="621"/>
      <c r="IM265" s="621"/>
      <c r="IN265" s="621"/>
      <c r="IO265" s="621"/>
      <c r="IP265" s="621"/>
      <c r="IQ265" s="621"/>
      <c r="IR265" s="621"/>
      <c r="IS265" s="621"/>
      <c r="IT265" s="622"/>
      <c r="IU265" s="622"/>
      <c r="IV265" s="622"/>
    </row>
    <row r="266" spans="1:256" s="602" customFormat="1" ht="49.5">
      <c r="A266" s="673">
        <f>A263+1</f>
        <v>4</v>
      </c>
      <c r="B266" s="611" t="s">
        <v>854</v>
      </c>
      <c r="C266" s="612"/>
      <c r="D266" s="606"/>
      <c r="E266" s="77"/>
      <c r="F266" s="158" t="str">
        <f t="shared" si="5"/>
        <v/>
      </c>
      <c r="G266" s="607"/>
      <c r="H266" s="664"/>
      <c r="I266" s="621"/>
      <c r="J266" s="621"/>
      <c r="K266" s="621"/>
      <c r="L266" s="621"/>
      <c r="M266" s="621"/>
      <c r="N266" s="621"/>
      <c r="O266" s="621"/>
      <c r="P266" s="621"/>
      <c r="Q266" s="621"/>
      <c r="R266" s="621"/>
      <c r="S266" s="621"/>
      <c r="T266" s="621"/>
      <c r="U266" s="621"/>
      <c r="V266" s="621"/>
      <c r="W266" s="621"/>
      <c r="X266" s="621"/>
      <c r="Y266" s="621"/>
      <c r="Z266" s="621"/>
      <c r="AA266" s="621"/>
      <c r="AB266" s="621"/>
      <c r="AC266" s="621"/>
      <c r="AD266" s="621"/>
      <c r="AE266" s="621"/>
      <c r="AF266" s="621"/>
      <c r="AG266" s="621"/>
      <c r="AH266" s="621"/>
      <c r="AI266" s="621"/>
      <c r="AJ266" s="621"/>
      <c r="AK266" s="621"/>
      <c r="AL266" s="621"/>
      <c r="AM266" s="621"/>
      <c r="AN266" s="621"/>
      <c r="AO266" s="621"/>
      <c r="AP266" s="621"/>
      <c r="AQ266" s="621"/>
      <c r="AR266" s="621"/>
      <c r="AS266" s="621"/>
      <c r="AT266" s="621"/>
      <c r="AU266" s="621"/>
      <c r="AV266" s="621"/>
      <c r="AW266" s="621"/>
      <c r="AX266" s="621"/>
      <c r="AY266" s="621"/>
      <c r="AZ266" s="621"/>
      <c r="BA266" s="621"/>
      <c r="BB266" s="621"/>
      <c r="BC266" s="621"/>
      <c r="BD266" s="621"/>
      <c r="BE266" s="621"/>
      <c r="BF266" s="621"/>
      <c r="BG266" s="621"/>
      <c r="BH266" s="621"/>
      <c r="BI266" s="621"/>
      <c r="BJ266" s="621"/>
      <c r="BK266" s="621"/>
      <c r="BL266" s="621"/>
      <c r="BM266" s="621"/>
      <c r="BN266" s="621"/>
      <c r="BO266" s="621"/>
      <c r="BP266" s="621"/>
      <c r="BQ266" s="621"/>
      <c r="BR266" s="621"/>
      <c r="BS266" s="621"/>
      <c r="BT266" s="621"/>
      <c r="BU266" s="621"/>
      <c r="BV266" s="621"/>
      <c r="BW266" s="621"/>
      <c r="BX266" s="621"/>
      <c r="BY266" s="621"/>
      <c r="BZ266" s="621"/>
      <c r="CA266" s="621"/>
      <c r="CB266" s="621"/>
      <c r="CC266" s="621"/>
      <c r="CD266" s="621"/>
      <c r="CE266" s="621"/>
      <c r="CF266" s="621"/>
      <c r="CG266" s="621"/>
      <c r="CH266" s="621"/>
      <c r="CI266" s="621"/>
      <c r="CJ266" s="621"/>
      <c r="CK266" s="621"/>
      <c r="CL266" s="621"/>
      <c r="CM266" s="621"/>
      <c r="CN266" s="621"/>
      <c r="CO266" s="621"/>
      <c r="CP266" s="621"/>
      <c r="CQ266" s="621"/>
      <c r="CR266" s="621"/>
      <c r="CS266" s="621"/>
      <c r="CT266" s="621"/>
      <c r="CU266" s="621"/>
      <c r="CV266" s="621"/>
      <c r="CW266" s="621"/>
      <c r="CX266" s="621"/>
      <c r="CY266" s="621"/>
      <c r="CZ266" s="621"/>
      <c r="DA266" s="621"/>
      <c r="DB266" s="621"/>
      <c r="DC266" s="621"/>
      <c r="DD266" s="621"/>
      <c r="DE266" s="621"/>
      <c r="DF266" s="621"/>
      <c r="DG266" s="621"/>
      <c r="DH266" s="621"/>
      <c r="DI266" s="621"/>
      <c r="DJ266" s="621"/>
      <c r="DK266" s="621"/>
      <c r="DL266" s="621"/>
      <c r="DM266" s="621"/>
      <c r="DN266" s="621"/>
      <c r="DO266" s="621"/>
      <c r="DP266" s="621"/>
      <c r="DQ266" s="621"/>
      <c r="DR266" s="621"/>
      <c r="DS266" s="621"/>
      <c r="DT266" s="621"/>
      <c r="DU266" s="621"/>
      <c r="DV266" s="621"/>
      <c r="DW266" s="621"/>
      <c r="DX266" s="621"/>
      <c r="DY266" s="621"/>
      <c r="DZ266" s="621"/>
      <c r="EA266" s="621"/>
      <c r="EB266" s="621"/>
      <c r="EC266" s="621"/>
      <c r="ED266" s="621"/>
      <c r="EE266" s="621"/>
      <c r="EF266" s="621"/>
      <c r="EG266" s="621"/>
      <c r="EH266" s="621"/>
      <c r="EI266" s="621"/>
      <c r="EJ266" s="621"/>
      <c r="EK266" s="621"/>
      <c r="EL266" s="621"/>
      <c r="EM266" s="621"/>
      <c r="EN266" s="621"/>
      <c r="EO266" s="621"/>
      <c r="EP266" s="621"/>
      <c r="EQ266" s="621"/>
      <c r="ER266" s="621"/>
      <c r="ES266" s="621"/>
      <c r="ET266" s="621"/>
      <c r="EU266" s="621"/>
      <c r="EV266" s="621"/>
      <c r="EW266" s="621"/>
      <c r="EX266" s="621"/>
      <c r="EY266" s="621"/>
      <c r="EZ266" s="621"/>
      <c r="FA266" s="621"/>
      <c r="FB266" s="621"/>
      <c r="FC266" s="621"/>
      <c r="FD266" s="621"/>
      <c r="FE266" s="621"/>
      <c r="FF266" s="621"/>
      <c r="FG266" s="621"/>
      <c r="FH266" s="621"/>
      <c r="FI266" s="621"/>
      <c r="FJ266" s="621"/>
      <c r="FK266" s="621"/>
      <c r="FL266" s="621"/>
      <c r="FM266" s="621"/>
      <c r="FN266" s="621"/>
      <c r="FO266" s="621"/>
      <c r="FP266" s="621"/>
      <c r="FQ266" s="621"/>
      <c r="FR266" s="621"/>
      <c r="FS266" s="621"/>
      <c r="FT266" s="621"/>
      <c r="FU266" s="621"/>
      <c r="FV266" s="621"/>
      <c r="FW266" s="621"/>
      <c r="FX266" s="621"/>
      <c r="FY266" s="621"/>
      <c r="FZ266" s="621"/>
      <c r="GA266" s="621"/>
      <c r="GB266" s="621"/>
      <c r="GC266" s="621"/>
      <c r="GD266" s="621"/>
      <c r="GE266" s="621"/>
      <c r="GF266" s="621"/>
      <c r="GG266" s="621"/>
      <c r="GH266" s="621"/>
      <c r="GI266" s="621"/>
      <c r="GJ266" s="621"/>
      <c r="GK266" s="621"/>
      <c r="GL266" s="621"/>
      <c r="GM266" s="621"/>
      <c r="GN266" s="621"/>
      <c r="GO266" s="621"/>
      <c r="GP266" s="621"/>
      <c r="GQ266" s="621"/>
      <c r="GR266" s="621"/>
      <c r="GS266" s="621"/>
      <c r="GT266" s="621"/>
      <c r="GU266" s="621"/>
      <c r="GV266" s="621"/>
      <c r="GW266" s="621"/>
      <c r="GX266" s="621"/>
      <c r="GY266" s="621"/>
      <c r="GZ266" s="621"/>
      <c r="HA266" s="621"/>
      <c r="HB266" s="621"/>
      <c r="HC266" s="621"/>
      <c r="HD266" s="621"/>
      <c r="HE266" s="621"/>
      <c r="HF266" s="621"/>
      <c r="HG266" s="621"/>
      <c r="HH266" s="621"/>
      <c r="HI266" s="621"/>
      <c r="HJ266" s="621"/>
      <c r="HK266" s="621"/>
      <c r="HL266" s="621"/>
      <c r="HM266" s="621"/>
      <c r="HN266" s="621"/>
      <c r="HO266" s="621"/>
      <c r="HP266" s="621"/>
      <c r="HQ266" s="621"/>
      <c r="HR266" s="621"/>
      <c r="HS266" s="621"/>
      <c r="HT266" s="621"/>
      <c r="HU266" s="621"/>
      <c r="HV266" s="621"/>
      <c r="HW266" s="621"/>
      <c r="HX266" s="621"/>
      <c r="HY266" s="621"/>
      <c r="HZ266" s="621"/>
      <c r="IA266" s="621"/>
      <c r="IB266" s="621"/>
      <c r="IC266" s="621"/>
      <c r="ID266" s="621"/>
      <c r="IE266" s="621"/>
      <c r="IF266" s="621"/>
      <c r="IG266" s="621"/>
      <c r="IH266" s="621"/>
      <c r="II266" s="621"/>
      <c r="IJ266" s="621"/>
      <c r="IK266" s="621"/>
      <c r="IL266" s="621"/>
      <c r="IM266" s="621"/>
      <c r="IN266" s="621"/>
      <c r="IO266" s="621"/>
      <c r="IP266" s="621"/>
      <c r="IQ266" s="621"/>
      <c r="IR266" s="621"/>
      <c r="IS266" s="621"/>
      <c r="IT266" s="622"/>
      <c r="IU266" s="622"/>
      <c r="IV266" s="622"/>
    </row>
    <row r="267" spans="1:256" s="602" customFormat="1" ht="13.5">
      <c r="A267" s="673"/>
      <c r="B267" s="604"/>
      <c r="C267" s="605" t="s">
        <v>163</v>
      </c>
      <c r="D267" s="606">
        <v>510</v>
      </c>
      <c r="E267" s="77"/>
      <c r="F267" s="158" t="str">
        <f t="shared" si="5"/>
        <v/>
      </c>
      <c r="G267" s="607"/>
      <c r="H267" s="664"/>
      <c r="I267" s="621"/>
      <c r="J267" s="621"/>
      <c r="K267" s="621"/>
      <c r="L267" s="621"/>
      <c r="M267" s="621"/>
      <c r="N267" s="621"/>
      <c r="O267" s="621"/>
      <c r="P267" s="621"/>
      <c r="Q267" s="621"/>
      <c r="R267" s="621"/>
      <c r="S267" s="621"/>
      <c r="T267" s="621"/>
      <c r="U267" s="621"/>
      <c r="V267" s="621"/>
      <c r="W267" s="621"/>
      <c r="X267" s="621"/>
      <c r="Y267" s="621"/>
      <c r="Z267" s="621"/>
      <c r="AA267" s="621"/>
      <c r="AB267" s="621"/>
      <c r="AC267" s="621"/>
      <c r="AD267" s="621"/>
      <c r="AE267" s="621"/>
      <c r="AF267" s="621"/>
      <c r="AG267" s="621"/>
      <c r="AH267" s="621"/>
      <c r="AI267" s="621"/>
      <c r="AJ267" s="621"/>
      <c r="AK267" s="621"/>
      <c r="AL267" s="621"/>
      <c r="AM267" s="621"/>
      <c r="AN267" s="621"/>
      <c r="AO267" s="621"/>
      <c r="AP267" s="621"/>
      <c r="AQ267" s="621"/>
      <c r="AR267" s="621"/>
      <c r="AS267" s="621"/>
      <c r="AT267" s="621"/>
      <c r="AU267" s="621"/>
      <c r="AV267" s="621"/>
      <c r="AW267" s="621"/>
      <c r="AX267" s="621"/>
      <c r="AY267" s="621"/>
      <c r="AZ267" s="621"/>
      <c r="BA267" s="621"/>
      <c r="BB267" s="621"/>
      <c r="BC267" s="621"/>
      <c r="BD267" s="621"/>
      <c r="BE267" s="621"/>
      <c r="BF267" s="621"/>
      <c r="BG267" s="621"/>
      <c r="BH267" s="621"/>
      <c r="BI267" s="621"/>
      <c r="BJ267" s="621"/>
      <c r="BK267" s="621"/>
      <c r="BL267" s="621"/>
      <c r="BM267" s="621"/>
      <c r="BN267" s="621"/>
      <c r="BO267" s="621"/>
      <c r="BP267" s="621"/>
      <c r="BQ267" s="621"/>
      <c r="BR267" s="621"/>
      <c r="BS267" s="621"/>
      <c r="BT267" s="621"/>
      <c r="BU267" s="621"/>
      <c r="BV267" s="621"/>
      <c r="BW267" s="621"/>
      <c r="BX267" s="621"/>
      <c r="BY267" s="621"/>
      <c r="BZ267" s="621"/>
      <c r="CA267" s="621"/>
      <c r="CB267" s="621"/>
      <c r="CC267" s="621"/>
      <c r="CD267" s="621"/>
      <c r="CE267" s="621"/>
      <c r="CF267" s="621"/>
      <c r="CG267" s="621"/>
      <c r="CH267" s="621"/>
      <c r="CI267" s="621"/>
      <c r="CJ267" s="621"/>
      <c r="CK267" s="621"/>
      <c r="CL267" s="621"/>
      <c r="CM267" s="621"/>
      <c r="CN267" s="621"/>
      <c r="CO267" s="621"/>
      <c r="CP267" s="621"/>
      <c r="CQ267" s="621"/>
      <c r="CR267" s="621"/>
      <c r="CS267" s="621"/>
      <c r="CT267" s="621"/>
      <c r="CU267" s="621"/>
      <c r="CV267" s="621"/>
      <c r="CW267" s="621"/>
      <c r="CX267" s="621"/>
      <c r="CY267" s="621"/>
      <c r="CZ267" s="621"/>
      <c r="DA267" s="621"/>
      <c r="DB267" s="621"/>
      <c r="DC267" s="621"/>
      <c r="DD267" s="621"/>
      <c r="DE267" s="621"/>
      <c r="DF267" s="621"/>
      <c r="DG267" s="621"/>
      <c r="DH267" s="621"/>
      <c r="DI267" s="621"/>
      <c r="DJ267" s="621"/>
      <c r="DK267" s="621"/>
      <c r="DL267" s="621"/>
      <c r="DM267" s="621"/>
      <c r="DN267" s="621"/>
      <c r="DO267" s="621"/>
      <c r="DP267" s="621"/>
      <c r="DQ267" s="621"/>
      <c r="DR267" s="621"/>
      <c r="DS267" s="621"/>
      <c r="DT267" s="621"/>
      <c r="DU267" s="621"/>
      <c r="DV267" s="621"/>
      <c r="DW267" s="621"/>
      <c r="DX267" s="621"/>
      <c r="DY267" s="621"/>
      <c r="DZ267" s="621"/>
      <c r="EA267" s="621"/>
      <c r="EB267" s="621"/>
      <c r="EC267" s="621"/>
      <c r="ED267" s="621"/>
      <c r="EE267" s="621"/>
      <c r="EF267" s="621"/>
      <c r="EG267" s="621"/>
      <c r="EH267" s="621"/>
      <c r="EI267" s="621"/>
      <c r="EJ267" s="621"/>
      <c r="EK267" s="621"/>
      <c r="EL267" s="621"/>
      <c r="EM267" s="621"/>
      <c r="EN267" s="621"/>
      <c r="EO267" s="621"/>
      <c r="EP267" s="621"/>
      <c r="EQ267" s="621"/>
      <c r="ER267" s="621"/>
      <c r="ES267" s="621"/>
      <c r="ET267" s="621"/>
      <c r="EU267" s="621"/>
      <c r="EV267" s="621"/>
      <c r="EW267" s="621"/>
      <c r="EX267" s="621"/>
      <c r="EY267" s="621"/>
      <c r="EZ267" s="621"/>
      <c r="FA267" s="621"/>
      <c r="FB267" s="621"/>
      <c r="FC267" s="621"/>
      <c r="FD267" s="621"/>
      <c r="FE267" s="621"/>
      <c r="FF267" s="621"/>
      <c r="FG267" s="621"/>
      <c r="FH267" s="621"/>
      <c r="FI267" s="621"/>
      <c r="FJ267" s="621"/>
      <c r="FK267" s="621"/>
      <c r="FL267" s="621"/>
      <c r="FM267" s="621"/>
      <c r="FN267" s="621"/>
      <c r="FO267" s="621"/>
      <c r="FP267" s="621"/>
      <c r="FQ267" s="621"/>
      <c r="FR267" s="621"/>
      <c r="FS267" s="621"/>
      <c r="FT267" s="621"/>
      <c r="FU267" s="621"/>
      <c r="FV267" s="621"/>
      <c r="FW267" s="621"/>
      <c r="FX267" s="621"/>
      <c r="FY267" s="621"/>
      <c r="FZ267" s="621"/>
      <c r="GA267" s="621"/>
      <c r="GB267" s="621"/>
      <c r="GC267" s="621"/>
      <c r="GD267" s="621"/>
      <c r="GE267" s="621"/>
      <c r="GF267" s="621"/>
      <c r="GG267" s="621"/>
      <c r="GH267" s="621"/>
      <c r="GI267" s="621"/>
      <c r="GJ267" s="621"/>
      <c r="GK267" s="621"/>
      <c r="GL267" s="621"/>
      <c r="GM267" s="621"/>
      <c r="GN267" s="621"/>
      <c r="GO267" s="621"/>
      <c r="GP267" s="621"/>
      <c r="GQ267" s="621"/>
      <c r="GR267" s="621"/>
      <c r="GS267" s="621"/>
      <c r="GT267" s="621"/>
      <c r="GU267" s="621"/>
      <c r="GV267" s="621"/>
      <c r="GW267" s="621"/>
      <c r="GX267" s="621"/>
      <c r="GY267" s="621"/>
      <c r="GZ267" s="621"/>
      <c r="HA267" s="621"/>
      <c r="HB267" s="621"/>
      <c r="HC267" s="621"/>
      <c r="HD267" s="621"/>
      <c r="HE267" s="621"/>
      <c r="HF267" s="621"/>
      <c r="HG267" s="621"/>
      <c r="HH267" s="621"/>
      <c r="HI267" s="621"/>
      <c r="HJ267" s="621"/>
      <c r="HK267" s="621"/>
      <c r="HL267" s="621"/>
      <c r="HM267" s="621"/>
      <c r="HN267" s="621"/>
      <c r="HO267" s="621"/>
      <c r="HP267" s="621"/>
      <c r="HQ267" s="621"/>
      <c r="HR267" s="621"/>
      <c r="HS267" s="621"/>
      <c r="HT267" s="621"/>
      <c r="HU267" s="621"/>
      <c r="HV267" s="621"/>
      <c r="HW267" s="621"/>
      <c r="HX267" s="621"/>
      <c r="HY267" s="621"/>
      <c r="HZ267" s="621"/>
      <c r="IA267" s="621"/>
      <c r="IB267" s="621"/>
      <c r="IC267" s="621"/>
      <c r="ID267" s="621"/>
      <c r="IE267" s="621"/>
      <c r="IF267" s="621"/>
      <c r="IG267" s="621"/>
      <c r="IH267" s="621"/>
      <c r="II267" s="621"/>
      <c r="IJ267" s="621"/>
      <c r="IK267" s="621"/>
      <c r="IL267" s="621"/>
      <c r="IM267" s="621"/>
      <c r="IN267" s="621"/>
      <c r="IO267" s="621"/>
      <c r="IP267" s="621"/>
      <c r="IQ267" s="621"/>
      <c r="IR267" s="621"/>
      <c r="IS267" s="621"/>
      <c r="IT267" s="622"/>
      <c r="IU267" s="622"/>
      <c r="IV267" s="622"/>
    </row>
    <row r="268" spans="1:256" s="602" customFormat="1">
      <c r="A268" s="673"/>
      <c r="B268" s="604"/>
      <c r="C268" s="612"/>
      <c r="D268" s="606"/>
      <c r="E268" s="77"/>
      <c r="F268" s="158" t="str">
        <f t="shared" si="5"/>
        <v/>
      </c>
      <c r="G268" s="607"/>
      <c r="H268" s="664"/>
      <c r="I268" s="621"/>
      <c r="J268" s="621"/>
      <c r="K268" s="621"/>
      <c r="L268" s="621"/>
      <c r="M268" s="621"/>
      <c r="N268" s="621"/>
      <c r="O268" s="621"/>
      <c r="P268" s="621"/>
      <c r="Q268" s="621"/>
      <c r="R268" s="621"/>
      <c r="S268" s="621"/>
      <c r="T268" s="621"/>
      <c r="U268" s="621"/>
      <c r="V268" s="621"/>
      <c r="W268" s="621"/>
      <c r="X268" s="621"/>
      <c r="Y268" s="621"/>
      <c r="Z268" s="621"/>
      <c r="AA268" s="621"/>
      <c r="AB268" s="621"/>
      <c r="AC268" s="621"/>
      <c r="AD268" s="621"/>
      <c r="AE268" s="621"/>
      <c r="AF268" s="621"/>
      <c r="AG268" s="621"/>
      <c r="AH268" s="621"/>
      <c r="AI268" s="621"/>
      <c r="AJ268" s="621"/>
      <c r="AK268" s="621"/>
      <c r="AL268" s="621"/>
      <c r="AM268" s="621"/>
      <c r="AN268" s="621"/>
      <c r="AO268" s="621"/>
      <c r="AP268" s="621"/>
      <c r="AQ268" s="621"/>
      <c r="AR268" s="621"/>
      <c r="AS268" s="621"/>
      <c r="AT268" s="621"/>
      <c r="AU268" s="621"/>
      <c r="AV268" s="621"/>
      <c r="AW268" s="621"/>
      <c r="AX268" s="621"/>
      <c r="AY268" s="621"/>
      <c r="AZ268" s="621"/>
      <c r="BA268" s="621"/>
      <c r="BB268" s="621"/>
      <c r="BC268" s="621"/>
      <c r="BD268" s="621"/>
      <c r="BE268" s="621"/>
      <c r="BF268" s="621"/>
      <c r="BG268" s="621"/>
      <c r="BH268" s="621"/>
      <c r="BI268" s="621"/>
      <c r="BJ268" s="621"/>
      <c r="BK268" s="621"/>
      <c r="BL268" s="621"/>
      <c r="BM268" s="621"/>
      <c r="BN268" s="621"/>
      <c r="BO268" s="621"/>
      <c r="BP268" s="621"/>
      <c r="BQ268" s="621"/>
      <c r="BR268" s="621"/>
      <c r="BS268" s="621"/>
      <c r="BT268" s="621"/>
      <c r="BU268" s="621"/>
      <c r="BV268" s="621"/>
      <c r="BW268" s="621"/>
      <c r="BX268" s="621"/>
      <c r="BY268" s="621"/>
      <c r="BZ268" s="621"/>
      <c r="CA268" s="621"/>
      <c r="CB268" s="621"/>
      <c r="CC268" s="621"/>
      <c r="CD268" s="621"/>
      <c r="CE268" s="621"/>
      <c r="CF268" s="621"/>
      <c r="CG268" s="621"/>
      <c r="CH268" s="621"/>
      <c r="CI268" s="621"/>
      <c r="CJ268" s="621"/>
      <c r="CK268" s="621"/>
      <c r="CL268" s="621"/>
      <c r="CM268" s="621"/>
      <c r="CN268" s="621"/>
      <c r="CO268" s="621"/>
      <c r="CP268" s="621"/>
      <c r="CQ268" s="621"/>
      <c r="CR268" s="621"/>
      <c r="CS268" s="621"/>
      <c r="CT268" s="621"/>
      <c r="CU268" s="621"/>
      <c r="CV268" s="621"/>
      <c r="CW268" s="621"/>
      <c r="CX268" s="621"/>
      <c r="CY268" s="621"/>
      <c r="CZ268" s="621"/>
      <c r="DA268" s="621"/>
      <c r="DB268" s="621"/>
      <c r="DC268" s="621"/>
      <c r="DD268" s="621"/>
      <c r="DE268" s="621"/>
      <c r="DF268" s="621"/>
      <c r="DG268" s="621"/>
      <c r="DH268" s="621"/>
      <c r="DI268" s="621"/>
      <c r="DJ268" s="621"/>
      <c r="DK268" s="621"/>
      <c r="DL268" s="621"/>
      <c r="DM268" s="621"/>
      <c r="DN268" s="621"/>
      <c r="DO268" s="621"/>
      <c r="DP268" s="621"/>
      <c r="DQ268" s="621"/>
      <c r="DR268" s="621"/>
      <c r="DS268" s="621"/>
      <c r="DT268" s="621"/>
      <c r="DU268" s="621"/>
      <c r="DV268" s="621"/>
      <c r="DW268" s="621"/>
      <c r="DX268" s="621"/>
      <c r="DY268" s="621"/>
      <c r="DZ268" s="621"/>
      <c r="EA268" s="621"/>
      <c r="EB268" s="621"/>
      <c r="EC268" s="621"/>
      <c r="ED268" s="621"/>
      <c r="EE268" s="621"/>
      <c r="EF268" s="621"/>
      <c r="EG268" s="621"/>
      <c r="EH268" s="621"/>
      <c r="EI268" s="621"/>
      <c r="EJ268" s="621"/>
      <c r="EK268" s="621"/>
      <c r="EL268" s="621"/>
      <c r="EM268" s="621"/>
      <c r="EN268" s="621"/>
      <c r="EO268" s="621"/>
      <c r="EP268" s="621"/>
      <c r="EQ268" s="621"/>
      <c r="ER268" s="621"/>
      <c r="ES268" s="621"/>
      <c r="ET268" s="621"/>
      <c r="EU268" s="621"/>
      <c r="EV268" s="621"/>
      <c r="EW268" s="621"/>
      <c r="EX268" s="621"/>
      <c r="EY268" s="621"/>
      <c r="EZ268" s="621"/>
      <c r="FA268" s="621"/>
      <c r="FB268" s="621"/>
      <c r="FC268" s="621"/>
      <c r="FD268" s="621"/>
      <c r="FE268" s="621"/>
      <c r="FF268" s="621"/>
      <c r="FG268" s="621"/>
      <c r="FH268" s="621"/>
      <c r="FI268" s="621"/>
      <c r="FJ268" s="621"/>
      <c r="FK268" s="621"/>
      <c r="FL268" s="621"/>
      <c r="FM268" s="621"/>
      <c r="FN268" s="621"/>
      <c r="FO268" s="621"/>
      <c r="FP268" s="621"/>
      <c r="FQ268" s="621"/>
      <c r="FR268" s="621"/>
      <c r="FS268" s="621"/>
      <c r="FT268" s="621"/>
      <c r="FU268" s="621"/>
      <c r="FV268" s="621"/>
      <c r="FW268" s="621"/>
      <c r="FX268" s="621"/>
      <c r="FY268" s="621"/>
      <c r="FZ268" s="621"/>
      <c r="GA268" s="621"/>
      <c r="GB268" s="621"/>
      <c r="GC268" s="621"/>
      <c r="GD268" s="621"/>
      <c r="GE268" s="621"/>
      <c r="GF268" s="621"/>
      <c r="GG268" s="621"/>
      <c r="GH268" s="621"/>
      <c r="GI268" s="621"/>
      <c r="GJ268" s="621"/>
      <c r="GK268" s="621"/>
      <c r="GL268" s="621"/>
      <c r="GM268" s="621"/>
      <c r="GN268" s="621"/>
      <c r="GO268" s="621"/>
      <c r="GP268" s="621"/>
      <c r="GQ268" s="621"/>
      <c r="GR268" s="621"/>
      <c r="GS268" s="621"/>
      <c r="GT268" s="621"/>
      <c r="GU268" s="621"/>
      <c r="GV268" s="621"/>
      <c r="GW268" s="621"/>
      <c r="GX268" s="621"/>
      <c r="GY268" s="621"/>
      <c r="GZ268" s="621"/>
      <c r="HA268" s="621"/>
      <c r="HB268" s="621"/>
      <c r="HC268" s="621"/>
      <c r="HD268" s="621"/>
      <c r="HE268" s="621"/>
      <c r="HF268" s="621"/>
      <c r="HG268" s="621"/>
      <c r="HH268" s="621"/>
      <c r="HI268" s="621"/>
      <c r="HJ268" s="621"/>
      <c r="HK268" s="621"/>
      <c r="HL268" s="621"/>
      <c r="HM268" s="621"/>
      <c r="HN268" s="621"/>
      <c r="HO268" s="621"/>
      <c r="HP268" s="621"/>
      <c r="HQ268" s="621"/>
      <c r="HR268" s="621"/>
      <c r="HS268" s="621"/>
      <c r="HT268" s="621"/>
      <c r="HU268" s="621"/>
      <c r="HV268" s="621"/>
      <c r="HW268" s="621"/>
      <c r="HX268" s="621"/>
      <c r="HY268" s="621"/>
      <c r="HZ268" s="621"/>
      <c r="IA268" s="621"/>
      <c r="IB268" s="621"/>
      <c r="IC268" s="621"/>
      <c r="ID268" s="621"/>
      <c r="IE268" s="621"/>
      <c r="IF268" s="621"/>
      <c r="IG268" s="621"/>
      <c r="IH268" s="621"/>
      <c r="II268" s="621"/>
      <c r="IJ268" s="621"/>
      <c r="IK268" s="621"/>
      <c r="IL268" s="621"/>
      <c r="IM268" s="621"/>
      <c r="IN268" s="621"/>
      <c r="IO268" s="621"/>
      <c r="IP268" s="621"/>
      <c r="IQ268" s="621"/>
      <c r="IR268" s="621"/>
      <c r="IS268" s="621"/>
      <c r="IT268" s="622"/>
      <c r="IU268" s="622"/>
      <c r="IV268" s="622"/>
    </row>
    <row r="269" spans="1:256" s="602" customFormat="1" ht="145.5">
      <c r="A269" s="673">
        <f>A266+1</f>
        <v>5</v>
      </c>
      <c r="B269" s="599" t="s">
        <v>855</v>
      </c>
      <c r="C269" s="623"/>
      <c r="D269" s="606"/>
      <c r="E269" s="77"/>
      <c r="F269" s="158" t="str">
        <f t="shared" si="5"/>
        <v/>
      </c>
      <c r="G269" s="607"/>
      <c r="H269" s="664"/>
      <c r="I269" s="621"/>
      <c r="J269" s="621"/>
      <c r="K269" s="621"/>
      <c r="L269" s="621"/>
      <c r="M269" s="621"/>
      <c r="N269" s="621"/>
      <c r="O269" s="621"/>
      <c r="P269" s="621"/>
      <c r="Q269" s="621"/>
      <c r="R269" s="621"/>
      <c r="S269" s="621"/>
      <c r="T269" s="621"/>
      <c r="U269" s="621"/>
      <c r="V269" s="621"/>
      <c r="W269" s="621"/>
      <c r="X269" s="621"/>
      <c r="Y269" s="621"/>
      <c r="Z269" s="621"/>
      <c r="AA269" s="621"/>
      <c r="AB269" s="621"/>
      <c r="AC269" s="621"/>
      <c r="AD269" s="621"/>
      <c r="AE269" s="621"/>
      <c r="AF269" s="621"/>
      <c r="AG269" s="621"/>
      <c r="AH269" s="621"/>
      <c r="AI269" s="621"/>
      <c r="AJ269" s="621"/>
      <c r="AK269" s="621"/>
      <c r="AL269" s="621"/>
      <c r="AM269" s="621"/>
      <c r="AN269" s="621"/>
      <c r="AO269" s="621"/>
      <c r="AP269" s="621"/>
      <c r="AQ269" s="621"/>
      <c r="AR269" s="621"/>
      <c r="AS269" s="621"/>
      <c r="AT269" s="621"/>
      <c r="AU269" s="621"/>
      <c r="AV269" s="621"/>
      <c r="AW269" s="621"/>
      <c r="AX269" s="621"/>
      <c r="AY269" s="621"/>
      <c r="AZ269" s="621"/>
      <c r="BA269" s="621"/>
      <c r="BB269" s="621"/>
      <c r="BC269" s="621"/>
      <c r="BD269" s="621"/>
      <c r="BE269" s="621"/>
      <c r="BF269" s="621"/>
      <c r="BG269" s="621"/>
      <c r="BH269" s="621"/>
      <c r="BI269" s="621"/>
      <c r="BJ269" s="621"/>
      <c r="BK269" s="621"/>
      <c r="BL269" s="621"/>
      <c r="BM269" s="621"/>
      <c r="BN269" s="621"/>
      <c r="BO269" s="621"/>
      <c r="BP269" s="621"/>
      <c r="BQ269" s="621"/>
      <c r="BR269" s="621"/>
      <c r="BS269" s="621"/>
      <c r="BT269" s="621"/>
      <c r="BU269" s="621"/>
      <c r="BV269" s="621"/>
      <c r="BW269" s="621"/>
      <c r="BX269" s="621"/>
      <c r="BY269" s="621"/>
      <c r="BZ269" s="621"/>
      <c r="CA269" s="621"/>
      <c r="CB269" s="621"/>
      <c r="CC269" s="621"/>
      <c r="CD269" s="621"/>
      <c r="CE269" s="621"/>
      <c r="CF269" s="621"/>
      <c r="CG269" s="621"/>
      <c r="CH269" s="621"/>
      <c r="CI269" s="621"/>
      <c r="CJ269" s="621"/>
      <c r="CK269" s="621"/>
      <c r="CL269" s="621"/>
      <c r="CM269" s="621"/>
      <c r="CN269" s="621"/>
      <c r="CO269" s="621"/>
      <c r="CP269" s="621"/>
      <c r="CQ269" s="621"/>
      <c r="CR269" s="621"/>
      <c r="CS269" s="621"/>
      <c r="CT269" s="621"/>
      <c r="CU269" s="621"/>
      <c r="CV269" s="621"/>
      <c r="CW269" s="621"/>
      <c r="CX269" s="621"/>
      <c r="CY269" s="621"/>
      <c r="CZ269" s="621"/>
      <c r="DA269" s="621"/>
      <c r="DB269" s="621"/>
      <c r="DC269" s="621"/>
      <c r="DD269" s="621"/>
      <c r="DE269" s="621"/>
      <c r="DF269" s="621"/>
      <c r="DG269" s="621"/>
      <c r="DH269" s="621"/>
      <c r="DI269" s="621"/>
      <c r="DJ269" s="621"/>
      <c r="DK269" s="621"/>
      <c r="DL269" s="621"/>
      <c r="DM269" s="621"/>
      <c r="DN269" s="621"/>
      <c r="DO269" s="621"/>
      <c r="DP269" s="621"/>
      <c r="DQ269" s="621"/>
      <c r="DR269" s="621"/>
      <c r="DS269" s="621"/>
      <c r="DT269" s="621"/>
      <c r="DU269" s="621"/>
      <c r="DV269" s="621"/>
      <c r="DW269" s="621"/>
      <c r="DX269" s="621"/>
      <c r="DY269" s="621"/>
      <c r="DZ269" s="621"/>
      <c r="EA269" s="621"/>
      <c r="EB269" s="621"/>
      <c r="EC269" s="621"/>
      <c r="ED269" s="621"/>
      <c r="EE269" s="621"/>
      <c r="EF269" s="621"/>
      <c r="EG269" s="621"/>
      <c r="EH269" s="621"/>
      <c r="EI269" s="621"/>
      <c r="EJ269" s="621"/>
      <c r="EK269" s="621"/>
      <c r="EL269" s="621"/>
      <c r="EM269" s="621"/>
      <c r="EN269" s="621"/>
      <c r="EO269" s="621"/>
      <c r="EP269" s="621"/>
      <c r="EQ269" s="621"/>
      <c r="ER269" s="621"/>
      <c r="ES269" s="621"/>
      <c r="ET269" s="621"/>
      <c r="EU269" s="621"/>
      <c r="EV269" s="621"/>
      <c r="EW269" s="621"/>
      <c r="EX269" s="621"/>
      <c r="EY269" s="621"/>
      <c r="EZ269" s="621"/>
      <c r="FA269" s="621"/>
      <c r="FB269" s="621"/>
      <c r="FC269" s="621"/>
      <c r="FD269" s="621"/>
      <c r="FE269" s="621"/>
      <c r="FF269" s="621"/>
      <c r="FG269" s="621"/>
      <c r="FH269" s="621"/>
      <c r="FI269" s="621"/>
      <c r="FJ269" s="621"/>
      <c r="FK269" s="621"/>
      <c r="FL269" s="621"/>
      <c r="FM269" s="621"/>
      <c r="FN269" s="621"/>
      <c r="FO269" s="621"/>
      <c r="FP269" s="621"/>
      <c r="FQ269" s="621"/>
      <c r="FR269" s="621"/>
      <c r="FS269" s="621"/>
      <c r="FT269" s="621"/>
      <c r="FU269" s="621"/>
      <c r="FV269" s="621"/>
      <c r="FW269" s="621"/>
      <c r="FX269" s="621"/>
      <c r="FY269" s="621"/>
      <c r="FZ269" s="621"/>
      <c r="GA269" s="621"/>
      <c r="GB269" s="621"/>
      <c r="GC269" s="621"/>
      <c r="GD269" s="621"/>
      <c r="GE269" s="621"/>
      <c r="GF269" s="621"/>
      <c r="GG269" s="621"/>
      <c r="GH269" s="621"/>
      <c r="GI269" s="621"/>
      <c r="GJ269" s="621"/>
      <c r="GK269" s="621"/>
      <c r="GL269" s="621"/>
      <c r="GM269" s="621"/>
      <c r="GN269" s="621"/>
      <c r="GO269" s="621"/>
      <c r="GP269" s="621"/>
      <c r="GQ269" s="621"/>
      <c r="GR269" s="621"/>
      <c r="GS269" s="621"/>
      <c r="GT269" s="621"/>
      <c r="GU269" s="621"/>
      <c r="GV269" s="621"/>
      <c r="GW269" s="621"/>
      <c r="GX269" s="621"/>
      <c r="GY269" s="621"/>
      <c r="GZ269" s="621"/>
      <c r="HA269" s="621"/>
      <c r="HB269" s="621"/>
      <c r="HC269" s="621"/>
      <c r="HD269" s="621"/>
      <c r="HE269" s="621"/>
      <c r="HF269" s="621"/>
      <c r="HG269" s="621"/>
      <c r="HH269" s="621"/>
      <c r="HI269" s="621"/>
      <c r="HJ269" s="621"/>
      <c r="HK269" s="621"/>
      <c r="HL269" s="621"/>
      <c r="HM269" s="621"/>
      <c r="HN269" s="621"/>
      <c r="HO269" s="621"/>
      <c r="HP269" s="621"/>
      <c r="HQ269" s="621"/>
      <c r="HR269" s="621"/>
      <c r="HS269" s="621"/>
      <c r="HT269" s="621"/>
      <c r="HU269" s="621"/>
      <c r="HV269" s="621"/>
      <c r="HW269" s="621"/>
      <c r="HX269" s="621"/>
      <c r="HY269" s="621"/>
      <c r="HZ269" s="621"/>
      <c r="IA269" s="621"/>
      <c r="IB269" s="621"/>
      <c r="IC269" s="621"/>
      <c r="ID269" s="621"/>
      <c r="IE269" s="621"/>
      <c r="IF269" s="621"/>
      <c r="IG269" s="621"/>
      <c r="IH269" s="621"/>
      <c r="II269" s="621"/>
      <c r="IJ269" s="621"/>
      <c r="IK269" s="621"/>
      <c r="IL269" s="621"/>
      <c r="IM269" s="621"/>
      <c r="IN269" s="621"/>
      <c r="IO269" s="621"/>
      <c r="IP269" s="621"/>
      <c r="IQ269" s="621"/>
      <c r="IR269" s="621"/>
      <c r="IS269" s="621"/>
      <c r="IT269" s="622"/>
      <c r="IU269" s="622"/>
      <c r="IV269" s="622"/>
    </row>
    <row r="270" spans="1:256" s="602" customFormat="1" ht="13.5">
      <c r="A270" s="673"/>
      <c r="B270" s="604"/>
      <c r="C270" s="612" t="s">
        <v>162</v>
      </c>
      <c r="D270" s="606">
        <v>40</v>
      </c>
      <c r="E270" s="77"/>
      <c r="F270" s="158" t="str">
        <f t="shared" si="5"/>
        <v/>
      </c>
      <c r="G270" s="607"/>
      <c r="H270" s="664"/>
      <c r="I270" s="621"/>
      <c r="J270" s="621"/>
      <c r="K270" s="621"/>
      <c r="L270" s="621"/>
      <c r="M270" s="621"/>
      <c r="N270" s="621"/>
      <c r="O270" s="621"/>
      <c r="P270" s="621"/>
      <c r="Q270" s="621"/>
      <c r="R270" s="621"/>
      <c r="S270" s="621"/>
      <c r="T270" s="621"/>
      <c r="U270" s="621"/>
      <c r="V270" s="621"/>
      <c r="W270" s="621"/>
      <c r="X270" s="621"/>
      <c r="Y270" s="621"/>
      <c r="Z270" s="621"/>
      <c r="AA270" s="621"/>
      <c r="AB270" s="621"/>
      <c r="AC270" s="621"/>
      <c r="AD270" s="621"/>
      <c r="AE270" s="621"/>
      <c r="AF270" s="621"/>
      <c r="AG270" s="621"/>
      <c r="AH270" s="621"/>
      <c r="AI270" s="621"/>
      <c r="AJ270" s="621"/>
      <c r="AK270" s="621"/>
      <c r="AL270" s="621"/>
      <c r="AM270" s="621"/>
      <c r="AN270" s="621"/>
      <c r="AO270" s="621"/>
      <c r="AP270" s="621"/>
      <c r="AQ270" s="621"/>
      <c r="AR270" s="621"/>
      <c r="AS270" s="621"/>
      <c r="AT270" s="621"/>
      <c r="AU270" s="621"/>
      <c r="AV270" s="621"/>
      <c r="AW270" s="621"/>
      <c r="AX270" s="621"/>
      <c r="AY270" s="621"/>
      <c r="AZ270" s="621"/>
      <c r="BA270" s="621"/>
      <c r="BB270" s="621"/>
      <c r="BC270" s="621"/>
      <c r="BD270" s="621"/>
      <c r="BE270" s="621"/>
      <c r="BF270" s="621"/>
      <c r="BG270" s="621"/>
      <c r="BH270" s="621"/>
      <c r="BI270" s="621"/>
      <c r="BJ270" s="621"/>
      <c r="BK270" s="621"/>
      <c r="BL270" s="621"/>
      <c r="BM270" s="621"/>
      <c r="BN270" s="621"/>
      <c r="BO270" s="621"/>
      <c r="BP270" s="621"/>
      <c r="BQ270" s="621"/>
      <c r="BR270" s="621"/>
      <c r="BS270" s="621"/>
      <c r="BT270" s="621"/>
      <c r="BU270" s="621"/>
      <c r="BV270" s="621"/>
      <c r="BW270" s="621"/>
      <c r="BX270" s="621"/>
      <c r="BY270" s="621"/>
      <c r="BZ270" s="621"/>
      <c r="CA270" s="621"/>
      <c r="CB270" s="621"/>
      <c r="CC270" s="621"/>
      <c r="CD270" s="621"/>
      <c r="CE270" s="621"/>
      <c r="CF270" s="621"/>
      <c r="CG270" s="621"/>
      <c r="CH270" s="621"/>
      <c r="CI270" s="621"/>
      <c r="CJ270" s="621"/>
      <c r="CK270" s="621"/>
      <c r="CL270" s="621"/>
      <c r="CM270" s="621"/>
      <c r="CN270" s="621"/>
      <c r="CO270" s="621"/>
      <c r="CP270" s="621"/>
      <c r="CQ270" s="621"/>
      <c r="CR270" s="621"/>
      <c r="CS270" s="621"/>
      <c r="CT270" s="621"/>
      <c r="CU270" s="621"/>
      <c r="CV270" s="621"/>
      <c r="CW270" s="621"/>
      <c r="CX270" s="621"/>
      <c r="CY270" s="621"/>
      <c r="CZ270" s="621"/>
      <c r="DA270" s="621"/>
      <c r="DB270" s="621"/>
      <c r="DC270" s="621"/>
      <c r="DD270" s="621"/>
      <c r="DE270" s="621"/>
      <c r="DF270" s="621"/>
      <c r="DG270" s="621"/>
      <c r="DH270" s="621"/>
      <c r="DI270" s="621"/>
      <c r="DJ270" s="621"/>
      <c r="DK270" s="621"/>
      <c r="DL270" s="621"/>
      <c r="DM270" s="621"/>
      <c r="DN270" s="621"/>
      <c r="DO270" s="621"/>
      <c r="DP270" s="621"/>
      <c r="DQ270" s="621"/>
      <c r="DR270" s="621"/>
      <c r="DS270" s="621"/>
      <c r="DT270" s="621"/>
      <c r="DU270" s="621"/>
      <c r="DV270" s="621"/>
      <c r="DW270" s="621"/>
      <c r="DX270" s="621"/>
      <c r="DY270" s="621"/>
      <c r="DZ270" s="621"/>
      <c r="EA270" s="621"/>
      <c r="EB270" s="621"/>
      <c r="EC270" s="621"/>
      <c r="ED270" s="621"/>
      <c r="EE270" s="621"/>
      <c r="EF270" s="621"/>
      <c r="EG270" s="621"/>
      <c r="EH270" s="621"/>
      <c r="EI270" s="621"/>
      <c r="EJ270" s="621"/>
      <c r="EK270" s="621"/>
      <c r="EL270" s="621"/>
      <c r="EM270" s="621"/>
      <c r="EN270" s="621"/>
      <c r="EO270" s="621"/>
      <c r="EP270" s="621"/>
      <c r="EQ270" s="621"/>
      <c r="ER270" s="621"/>
      <c r="ES270" s="621"/>
      <c r="ET270" s="621"/>
      <c r="EU270" s="621"/>
      <c r="EV270" s="621"/>
      <c r="EW270" s="621"/>
      <c r="EX270" s="621"/>
      <c r="EY270" s="621"/>
      <c r="EZ270" s="621"/>
      <c r="FA270" s="621"/>
      <c r="FB270" s="621"/>
      <c r="FC270" s="621"/>
      <c r="FD270" s="621"/>
      <c r="FE270" s="621"/>
      <c r="FF270" s="621"/>
      <c r="FG270" s="621"/>
      <c r="FH270" s="621"/>
      <c r="FI270" s="621"/>
      <c r="FJ270" s="621"/>
      <c r="FK270" s="621"/>
      <c r="FL270" s="621"/>
      <c r="FM270" s="621"/>
      <c r="FN270" s="621"/>
      <c r="FO270" s="621"/>
      <c r="FP270" s="621"/>
      <c r="FQ270" s="621"/>
      <c r="FR270" s="621"/>
      <c r="FS270" s="621"/>
      <c r="FT270" s="621"/>
      <c r="FU270" s="621"/>
      <c r="FV270" s="621"/>
      <c r="FW270" s="621"/>
      <c r="FX270" s="621"/>
      <c r="FY270" s="621"/>
      <c r="FZ270" s="621"/>
      <c r="GA270" s="621"/>
      <c r="GB270" s="621"/>
      <c r="GC270" s="621"/>
      <c r="GD270" s="621"/>
      <c r="GE270" s="621"/>
      <c r="GF270" s="621"/>
      <c r="GG270" s="621"/>
      <c r="GH270" s="621"/>
      <c r="GI270" s="621"/>
      <c r="GJ270" s="621"/>
      <c r="GK270" s="621"/>
      <c r="GL270" s="621"/>
      <c r="GM270" s="621"/>
      <c r="GN270" s="621"/>
      <c r="GO270" s="621"/>
      <c r="GP270" s="621"/>
      <c r="GQ270" s="621"/>
      <c r="GR270" s="621"/>
      <c r="GS270" s="621"/>
      <c r="GT270" s="621"/>
      <c r="GU270" s="621"/>
      <c r="GV270" s="621"/>
      <c r="GW270" s="621"/>
      <c r="GX270" s="621"/>
      <c r="GY270" s="621"/>
      <c r="GZ270" s="621"/>
      <c r="HA270" s="621"/>
      <c r="HB270" s="621"/>
      <c r="HC270" s="621"/>
      <c r="HD270" s="621"/>
      <c r="HE270" s="621"/>
      <c r="HF270" s="621"/>
      <c r="HG270" s="621"/>
      <c r="HH270" s="621"/>
      <c r="HI270" s="621"/>
      <c r="HJ270" s="621"/>
      <c r="HK270" s="621"/>
      <c r="HL270" s="621"/>
      <c r="HM270" s="621"/>
      <c r="HN270" s="621"/>
      <c r="HO270" s="621"/>
      <c r="HP270" s="621"/>
      <c r="HQ270" s="621"/>
      <c r="HR270" s="621"/>
      <c r="HS270" s="621"/>
      <c r="HT270" s="621"/>
      <c r="HU270" s="621"/>
      <c r="HV270" s="621"/>
      <c r="HW270" s="621"/>
      <c r="HX270" s="621"/>
      <c r="HY270" s="621"/>
      <c r="HZ270" s="621"/>
      <c r="IA270" s="621"/>
      <c r="IB270" s="621"/>
      <c r="IC270" s="621"/>
      <c r="ID270" s="621"/>
      <c r="IE270" s="621"/>
      <c r="IF270" s="621"/>
      <c r="IG270" s="621"/>
      <c r="IH270" s="621"/>
      <c r="II270" s="621"/>
      <c r="IJ270" s="621"/>
      <c r="IK270" s="621"/>
      <c r="IL270" s="621"/>
      <c r="IM270" s="621"/>
      <c r="IN270" s="621"/>
      <c r="IO270" s="621"/>
      <c r="IP270" s="621"/>
      <c r="IQ270" s="621"/>
      <c r="IR270" s="621"/>
      <c r="IS270" s="621"/>
      <c r="IT270" s="622"/>
      <c r="IU270" s="622"/>
      <c r="IV270" s="622"/>
    </row>
    <row r="271" spans="1:256" s="602" customFormat="1">
      <c r="A271" s="673"/>
      <c r="B271" s="604"/>
      <c r="C271" s="612"/>
      <c r="D271" s="606"/>
      <c r="E271" s="77"/>
      <c r="F271" s="158" t="str">
        <f t="shared" si="5"/>
        <v/>
      </c>
      <c r="G271" s="607"/>
      <c r="H271" s="664"/>
      <c r="I271" s="621"/>
      <c r="J271" s="621"/>
      <c r="K271" s="621"/>
      <c r="L271" s="621"/>
      <c r="M271" s="621"/>
      <c r="N271" s="621"/>
      <c r="O271" s="621"/>
      <c r="P271" s="621"/>
      <c r="Q271" s="621"/>
      <c r="R271" s="621"/>
      <c r="S271" s="621"/>
      <c r="T271" s="621"/>
      <c r="U271" s="621"/>
      <c r="V271" s="621"/>
      <c r="W271" s="621"/>
      <c r="X271" s="621"/>
      <c r="Y271" s="621"/>
      <c r="Z271" s="621"/>
      <c r="AA271" s="621"/>
      <c r="AB271" s="621"/>
      <c r="AC271" s="621"/>
      <c r="AD271" s="621"/>
      <c r="AE271" s="621"/>
      <c r="AF271" s="621"/>
      <c r="AG271" s="621"/>
      <c r="AH271" s="621"/>
      <c r="AI271" s="621"/>
      <c r="AJ271" s="621"/>
      <c r="AK271" s="621"/>
      <c r="AL271" s="621"/>
      <c r="AM271" s="621"/>
      <c r="AN271" s="621"/>
      <c r="AO271" s="621"/>
      <c r="AP271" s="621"/>
      <c r="AQ271" s="621"/>
      <c r="AR271" s="621"/>
      <c r="AS271" s="621"/>
      <c r="AT271" s="621"/>
      <c r="AU271" s="621"/>
      <c r="AV271" s="621"/>
      <c r="AW271" s="621"/>
      <c r="AX271" s="621"/>
      <c r="AY271" s="621"/>
      <c r="AZ271" s="621"/>
      <c r="BA271" s="621"/>
      <c r="BB271" s="621"/>
      <c r="BC271" s="621"/>
      <c r="BD271" s="621"/>
      <c r="BE271" s="621"/>
      <c r="BF271" s="621"/>
      <c r="BG271" s="621"/>
      <c r="BH271" s="621"/>
      <c r="BI271" s="621"/>
      <c r="BJ271" s="621"/>
      <c r="BK271" s="621"/>
      <c r="BL271" s="621"/>
      <c r="BM271" s="621"/>
      <c r="BN271" s="621"/>
      <c r="BO271" s="621"/>
      <c r="BP271" s="621"/>
      <c r="BQ271" s="621"/>
      <c r="BR271" s="621"/>
      <c r="BS271" s="621"/>
      <c r="BT271" s="621"/>
      <c r="BU271" s="621"/>
      <c r="BV271" s="621"/>
      <c r="BW271" s="621"/>
      <c r="BX271" s="621"/>
      <c r="BY271" s="621"/>
      <c r="BZ271" s="621"/>
      <c r="CA271" s="621"/>
      <c r="CB271" s="621"/>
      <c r="CC271" s="621"/>
      <c r="CD271" s="621"/>
      <c r="CE271" s="621"/>
      <c r="CF271" s="621"/>
      <c r="CG271" s="621"/>
      <c r="CH271" s="621"/>
      <c r="CI271" s="621"/>
      <c r="CJ271" s="621"/>
      <c r="CK271" s="621"/>
      <c r="CL271" s="621"/>
      <c r="CM271" s="621"/>
      <c r="CN271" s="621"/>
      <c r="CO271" s="621"/>
      <c r="CP271" s="621"/>
      <c r="CQ271" s="621"/>
      <c r="CR271" s="621"/>
      <c r="CS271" s="621"/>
      <c r="CT271" s="621"/>
      <c r="CU271" s="621"/>
      <c r="CV271" s="621"/>
      <c r="CW271" s="621"/>
      <c r="CX271" s="621"/>
      <c r="CY271" s="621"/>
      <c r="CZ271" s="621"/>
      <c r="DA271" s="621"/>
      <c r="DB271" s="621"/>
      <c r="DC271" s="621"/>
      <c r="DD271" s="621"/>
      <c r="DE271" s="621"/>
      <c r="DF271" s="621"/>
      <c r="DG271" s="621"/>
      <c r="DH271" s="621"/>
      <c r="DI271" s="621"/>
      <c r="DJ271" s="621"/>
      <c r="DK271" s="621"/>
      <c r="DL271" s="621"/>
      <c r="DM271" s="621"/>
      <c r="DN271" s="621"/>
      <c r="DO271" s="621"/>
      <c r="DP271" s="621"/>
      <c r="DQ271" s="621"/>
      <c r="DR271" s="621"/>
      <c r="DS271" s="621"/>
      <c r="DT271" s="621"/>
      <c r="DU271" s="621"/>
      <c r="DV271" s="621"/>
      <c r="DW271" s="621"/>
      <c r="DX271" s="621"/>
      <c r="DY271" s="621"/>
      <c r="DZ271" s="621"/>
      <c r="EA271" s="621"/>
      <c r="EB271" s="621"/>
      <c r="EC271" s="621"/>
      <c r="ED271" s="621"/>
      <c r="EE271" s="621"/>
      <c r="EF271" s="621"/>
      <c r="EG271" s="621"/>
      <c r="EH271" s="621"/>
      <c r="EI271" s="621"/>
      <c r="EJ271" s="621"/>
      <c r="EK271" s="621"/>
      <c r="EL271" s="621"/>
      <c r="EM271" s="621"/>
      <c r="EN271" s="621"/>
      <c r="EO271" s="621"/>
      <c r="EP271" s="621"/>
      <c r="EQ271" s="621"/>
      <c r="ER271" s="621"/>
      <c r="ES271" s="621"/>
      <c r="ET271" s="621"/>
      <c r="EU271" s="621"/>
      <c r="EV271" s="621"/>
      <c r="EW271" s="621"/>
      <c r="EX271" s="621"/>
      <c r="EY271" s="621"/>
      <c r="EZ271" s="621"/>
      <c r="FA271" s="621"/>
      <c r="FB271" s="621"/>
      <c r="FC271" s="621"/>
      <c r="FD271" s="621"/>
      <c r="FE271" s="621"/>
      <c r="FF271" s="621"/>
      <c r="FG271" s="621"/>
      <c r="FH271" s="621"/>
      <c r="FI271" s="621"/>
      <c r="FJ271" s="621"/>
      <c r="FK271" s="621"/>
      <c r="FL271" s="621"/>
      <c r="FM271" s="621"/>
      <c r="FN271" s="621"/>
      <c r="FO271" s="621"/>
      <c r="FP271" s="621"/>
      <c r="FQ271" s="621"/>
      <c r="FR271" s="621"/>
      <c r="FS271" s="621"/>
      <c r="FT271" s="621"/>
      <c r="FU271" s="621"/>
      <c r="FV271" s="621"/>
      <c r="FW271" s="621"/>
      <c r="FX271" s="621"/>
      <c r="FY271" s="621"/>
      <c r="FZ271" s="621"/>
      <c r="GA271" s="621"/>
      <c r="GB271" s="621"/>
      <c r="GC271" s="621"/>
      <c r="GD271" s="621"/>
      <c r="GE271" s="621"/>
      <c r="GF271" s="621"/>
      <c r="GG271" s="621"/>
      <c r="GH271" s="621"/>
      <c r="GI271" s="621"/>
      <c r="GJ271" s="621"/>
      <c r="GK271" s="621"/>
      <c r="GL271" s="621"/>
      <c r="GM271" s="621"/>
      <c r="GN271" s="621"/>
      <c r="GO271" s="621"/>
      <c r="GP271" s="621"/>
      <c r="GQ271" s="621"/>
      <c r="GR271" s="621"/>
      <c r="GS271" s="621"/>
      <c r="GT271" s="621"/>
      <c r="GU271" s="621"/>
      <c r="GV271" s="621"/>
      <c r="GW271" s="621"/>
      <c r="GX271" s="621"/>
      <c r="GY271" s="621"/>
      <c r="GZ271" s="621"/>
      <c r="HA271" s="621"/>
      <c r="HB271" s="621"/>
      <c r="HC271" s="621"/>
      <c r="HD271" s="621"/>
      <c r="HE271" s="621"/>
      <c r="HF271" s="621"/>
      <c r="HG271" s="621"/>
      <c r="HH271" s="621"/>
      <c r="HI271" s="621"/>
      <c r="HJ271" s="621"/>
      <c r="HK271" s="621"/>
      <c r="HL271" s="621"/>
      <c r="HM271" s="621"/>
      <c r="HN271" s="621"/>
      <c r="HO271" s="621"/>
      <c r="HP271" s="621"/>
      <c r="HQ271" s="621"/>
      <c r="HR271" s="621"/>
      <c r="HS271" s="621"/>
      <c r="HT271" s="621"/>
      <c r="HU271" s="621"/>
      <c r="HV271" s="621"/>
      <c r="HW271" s="621"/>
      <c r="HX271" s="621"/>
      <c r="HY271" s="621"/>
      <c r="HZ271" s="621"/>
      <c r="IA271" s="621"/>
      <c r="IB271" s="621"/>
      <c r="IC271" s="621"/>
      <c r="ID271" s="621"/>
      <c r="IE271" s="621"/>
      <c r="IF271" s="621"/>
      <c r="IG271" s="621"/>
      <c r="IH271" s="621"/>
      <c r="II271" s="621"/>
      <c r="IJ271" s="621"/>
      <c r="IK271" s="621"/>
      <c r="IL271" s="621"/>
      <c r="IM271" s="621"/>
      <c r="IN271" s="621"/>
      <c r="IO271" s="621"/>
      <c r="IP271" s="621"/>
      <c r="IQ271" s="621"/>
      <c r="IR271" s="621"/>
      <c r="IS271" s="621"/>
      <c r="IT271" s="622"/>
      <c r="IU271" s="622"/>
      <c r="IV271" s="622"/>
    </row>
    <row r="272" spans="1:256" s="621" customFormat="1" ht="121.5">
      <c r="A272" s="673">
        <f>A269+1</f>
        <v>6</v>
      </c>
      <c r="B272" s="134" t="s">
        <v>856</v>
      </c>
      <c r="C272" s="624"/>
      <c r="D272" s="606"/>
      <c r="E272" s="77"/>
      <c r="F272" s="158" t="str">
        <f t="shared" si="5"/>
        <v/>
      </c>
      <c r="G272" s="625"/>
      <c r="H272" s="664"/>
      <c r="IT272" s="622"/>
      <c r="IU272" s="622"/>
      <c r="IV272" s="622"/>
    </row>
    <row r="273" spans="1:256" s="621" customFormat="1" ht="13.5">
      <c r="A273" s="675">
        <v>1</v>
      </c>
      <c r="B273" s="611" t="s">
        <v>857</v>
      </c>
      <c r="C273" s="605" t="s">
        <v>163</v>
      </c>
      <c r="D273" s="606">
        <v>310</v>
      </c>
      <c r="E273" s="77"/>
      <c r="F273" s="158" t="str">
        <f t="shared" si="5"/>
        <v/>
      </c>
      <c r="G273" s="625"/>
      <c r="H273" s="664"/>
      <c r="IT273" s="622"/>
      <c r="IU273" s="622"/>
      <c r="IV273" s="622"/>
    </row>
    <row r="274" spans="1:256" s="621" customFormat="1" ht="13.5">
      <c r="A274" s="675">
        <v>2</v>
      </c>
      <c r="B274" s="611" t="s">
        <v>858</v>
      </c>
      <c r="C274" s="605" t="s">
        <v>163</v>
      </c>
      <c r="D274" s="606">
        <v>140</v>
      </c>
      <c r="E274" s="77"/>
      <c r="F274" s="158" t="str">
        <f t="shared" si="5"/>
        <v/>
      </c>
      <c r="G274" s="625"/>
      <c r="H274" s="664"/>
      <c r="IT274" s="622"/>
      <c r="IU274" s="622"/>
      <c r="IV274" s="622"/>
    </row>
    <row r="275" spans="1:256" s="128" customFormat="1">
      <c r="A275" s="151"/>
      <c r="B275" s="140"/>
      <c r="C275" s="124"/>
      <c r="D275" s="549"/>
      <c r="E275" s="31"/>
      <c r="F275" s="549"/>
      <c r="G275" s="154"/>
      <c r="H275" s="228"/>
      <c r="I275" s="127"/>
      <c r="J275" s="127"/>
      <c r="K275" s="127"/>
      <c r="L275" s="127"/>
      <c r="M275" s="127"/>
      <c r="N275" s="127"/>
      <c r="O275" s="127"/>
      <c r="P275" s="127"/>
      <c r="Q275" s="127"/>
      <c r="R275" s="127"/>
      <c r="S275" s="127"/>
      <c r="T275" s="127"/>
    </row>
    <row r="276" spans="1:256" s="128" customFormat="1">
      <c r="A276" s="173">
        <f>A255</f>
        <v>2</v>
      </c>
      <c r="B276" s="180" t="str">
        <f>B255&amp;" UKUPNO:"</f>
        <v>ZEMLJANI RADOVI UKUPNO:</v>
      </c>
      <c r="C276" s="171"/>
      <c r="D276" s="584"/>
      <c r="E276" s="38"/>
      <c r="F276" s="584">
        <f>SUM(F256:F275)</f>
        <v>0</v>
      </c>
      <c r="G276" s="154"/>
      <c r="H276" s="228"/>
      <c r="I276" s="127"/>
      <c r="J276" s="127"/>
      <c r="K276" s="127"/>
      <c r="L276" s="127"/>
      <c r="M276" s="127"/>
      <c r="N276" s="127"/>
      <c r="O276" s="127"/>
      <c r="P276" s="127"/>
      <c r="Q276" s="127"/>
      <c r="R276" s="127"/>
      <c r="S276" s="127"/>
      <c r="T276" s="127"/>
    </row>
    <row r="277" spans="1:256" s="128" customFormat="1">
      <c r="A277" s="505"/>
      <c r="B277" s="506"/>
      <c r="C277" s="507"/>
      <c r="D277" s="619"/>
      <c r="E277" s="37"/>
      <c r="F277" s="619"/>
      <c r="G277" s="154"/>
      <c r="H277" s="228"/>
      <c r="I277" s="127"/>
      <c r="J277" s="127"/>
      <c r="K277" s="127"/>
      <c r="L277" s="127"/>
      <c r="M277" s="127"/>
      <c r="N277" s="127"/>
      <c r="O277" s="127"/>
      <c r="P277" s="127"/>
      <c r="Q277" s="127"/>
      <c r="R277" s="127"/>
      <c r="S277" s="127"/>
      <c r="T277" s="127"/>
    </row>
    <row r="278" spans="1:256" s="128" customFormat="1">
      <c r="A278" s="173">
        <v>3</v>
      </c>
      <c r="B278" s="148" t="s">
        <v>359</v>
      </c>
      <c r="C278" s="149"/>
      <c r="D278" s="548"/>
      <c r="E278" s="35"/>
      <c r="F278" s="548"/>
      <c r="G278" s="154"/>
      <c r="H278" s="228"/>
      <c r="I278" s="127"/>
      <c r="J278" s="127"/>
      <c r="K278" s="127"/>
      <c r="L278" s="127"/>
      <c r="M278" s="127"/>
      <c r="N278" s="127"/>
      <c r="O278" s="127"/>
      <c r="P278" s="127"/>
      <c r="Q278" s="127"/>
      <c r="R278" s="127"/>
      <c r="S278" s="127"/>
      <c r="T278" s="127"/>
    </row>
    <row r="279" spans="1:256" s="128" customFormat="1">
      <c r="A279" s="174"/>
      <c r="B279" s="140"/>
      <c r="C279" s="124"/>
      <c r="D279" s="549"/>
      <c r="E279" s="31"/>
      <c r="F279" s="549"/>
      <c r="G279" s="154"/>
      <c r="H279" s="228"/>
      <c r="I279" s="127"/>
      <c r="J279" s="127"/>
      <c r="K279" s="127"/>
      <c r="L279" s="127"/>
      <c r="M279" s="127"/>
      <c r="N279" s="127"/>
      <c r="O279" s="127"/>
      <c r="P279" s="127"/>
      <c r="Q279" s="127"/>
      <c r="R279" s="127"/>
      <c r="S279" s="127"/>
      <c r="T279" s="127"/>
    </row>
    <row r="280" spans="1:256" s="602" customFormat="1" ht="124.5">
      <c r="A280" s="676">
        <v>1</v>
      </c>
      <c r="B280" s="599" t="s">
        <v>1500</v>
      </c>
      <c r="C280" s="612"/>
      <c r="D280" s="606"/>
      <c r="E280" s="77"/>
      <c r="F280" s="606"/>
      <c r="G280" s="607"/>
      <c r="H280" s="663"/>
    </row>
    <row r="281" spans="1:256" s="602" customFormat="1" ht="13.5">
      <c r="A281" s="676"/>
      <c r="B281" s="604"/>
      <c r="C281" s="612" t="s">
        <v>162</v>
      </c>
      <c r="D281" s="606">
        <v>205</v>
      </c>
      <c r="E281" s="77"/>
      <c r="F281" s="158" t="str">
        <f t="shared" ref="F281:F297" si="6">IF(E281="","",ROUND(D281*ROUND(E281,2),2))</f>
        <v/>
      </c>
      <c r="G281" s="607"/>
      <c r="H281" s="663"/>
    </row>
    <row r="282" spans="1:256" s="602" customFormat="1">
      <c r="A282" s="676"/>
      <c r="B282" s="604"/>
      <c r="C282" s="612"/>
      <c r="D282" s="606"/>
      <c r="E282" s="77"/>
      <c r="F282" s="158" t="str">
        <f t="shared" si="6"/>
        <v/>
      </c>
      <c r="G282" s="607"/>
      <c r="H282" s="663"/>
    </row>
    <row r="283" spans="1:256" s="602" customFormat="1" ht="121.5">
      <c r="A283" s="676">
        <f>A280+1</f>
        <v>2</v>
      </c>
      <c r="B283" s="626" t="s">
        <v>1692</v>
      </c>
      <c r="C283" s="623"/>
      <c r="D283" s="606"/>
      <c r="E283" s="77"/>
      <c r="F283" s="158" t="str">
        <f t="shared" si="6"/>
        <v/>
      </c>
      <c r="G283" s="607"/>
      <c r="H283" s="663"/>
    </row>
    <row r="284" spans="1:256" s="602" customFormat="1" ht="13.5">
      <c r="A284" s="676"/>
      <c r="B284" s="604"/>
      <c r="C284" s="623" t="s">
        <v>164</v>
      </c>
      <c r="D284" s="606">
        <v>70</v>
      </c>
      <c r="E284" s="77"/>
      <c r="F284" s="158" t="str">
        <f t="shared" si="6"/>
        <v/>
      </c>
      <c r="G284" s="607"/>
      <c r="H284" s="663"/>
    </row>
    <row r="285" spans="1:256" s="602" customFormat="1">
      <c r="A285" s="676"/>
      <c r="B285" s="604"/>
      <c r="C285" s="623"/>
      <c r="D285" s="606"/>
      <c r="E285" s="77"/>
      <c r="F285" s="158" t="str">
        <f t="shared" si="6"/>
        <v/>
      </c>
      <c r="G285" s="607"/>
      <c r="H285" s="663"/>
    </row>
    <row r="286" spans="1:256" s="602" customFormat="1" ht="108">
      <c r="A286" s="676">
        <f>A283+1</f>
        <v>3</v>
      </c>
      <c r="B286" s="599" t="s">
        <v>1501</v>
      </c>
      <c r="C286" s="605"/>
      <c r="D286" s="606"/>
      <c r="E286" s="75"/>
      <c r="F286" s="158" t="str">
        <f t="shared" si="6"/>
        <v/>
      </c>
      <c r="G286" s="627"/>
      <c r="H286" s="663"/>
    </row>
    <row r="287" spans="1:256" s="602" customFormat="1" ht="13.5">
      <c r="A287" s="677"/>
      <c r="B287" s="628"/>
      <c r="C287" s="605" t="s">
        <v>163</v>
      </c>
      <c r="D287" s="606">
        <v>60</v>
      </c>
      <c r="E287" s="75"/>
      <c r="F287" s="158" t="str">
        <f t="shared" si="6"/>
        <v/>
      </c>
      <c r="G287" s="607"/>
      <c r="H287" s="663"/>
    </row>
    <row r="288" spans="1:256" s="602" customFormat="1">
      <c r="A288" s="677"/>
      <c r="B288" s="629"/>
      <c r="C288" s="605"/>
      <c r="D288" s="606"/>
      <c r="E288" s="75"/>
      <c r="F288" s="158" t="str">
        <f t="shared" si="6"/>
        <v/>
      </c>
      <c r="G288" s="607"/>
      <c r="H288" s="663"/>
    </row>
    <row r="289" spans="1:26" s="610" customFormat="1" ht="195">
      <c r="A289" s="676">
        <f>A286+1</f>
        <v>4</v>
      </c>
      <c r="B289" s="599" t="s">
        <v>1694</v>
      </c>
      <c r="C289" s="630"/>
      <c r="D289" s="606"/>
      <c r="E289" s="20"/>
      <c r="F289" s="158" t="str">
        <f t="shared" si="6"/>
        <v/>
      </c>
      <c r="G289" s="135"/>
      <c r="H289" s="665"/>
      <c r="I289" s="134"/>
      <c r="J289" s="134"/>
      <c r="K289" s="134"/>
      <c r="L289" s="134"/>
      <c r="M289" s="134"/>
      <c r="N289" s="134"/>
      <c r="O289" s="134"/>
      <c r="P289" s="134"/>
      <c r="Q289" s="134"/>
      <c r="R289" s="134"/>
      <c r="S289" s="134"/>
      <c r="T289" s="134"/>
      <c r="U289" s="134"/>
      <c r="V289" s="134"/>
      <c r="W289" s="134"/>
      <c r="X289" s="134"/>
      <c r="Y289" s="134"/>
      <c r="Z289" s="134"/>
    </row>
    <row r="290" spans="1:26" s="610" customFormat="1" ht="13.5">
      <c r="A290" s="679">
        <v>1</v>
      </c>
      <c r="B290" s="599" t="s">
        <v>1693</v>
      </c>
      <c r="C290" s="609" t="s">
        <v>163</v>
      </c>
      <c r="D290" s="606">
        <v>310</v>
      </c>
      <c r="E290" s="75"/>
      <c r="F290" s="158" t="str">
        <f t="shared" si="6"/>
        <v/>
      </c>
      <c r="G290" s="135"/>
      <c r="H290" s="665"/>
      <c r="I290" s="134"/>
      <c r="J290" s="134"/>
      <c r="K290" s="134"/>
      <c r="L290" s="134"/>
      <c r="M290" s="134"/>
      <c r="N290" s="134"/>
      <c r="O290" s="134"/>
      <c r="P290" s="134"/>
      <c r="Q290" s="134"/>
      <c r="R290" s="134"/>
      <c r="S290" s="134"/>
      <c r="T290" s="134"/>
      <c r="U290" s="134"/>
      <c r="V290" s="134"/>
      <c r="W290" s="134"/>
      <c r="X290" s="134"/>
      <c r="Y290" s="134"/>
      <c r="Z290" s="134"/>
    </row>
    <row r="291" spans="1:26" s="610" customFormat="1" ht="13.5">
      <c r="A291" s="679">
        <v>2</v>
      </c>
      <c r="B291" s="599" t="s">
        <v>859</v>
      </c>
      <c r="C291" s="609" t="s">
        <v>162</v>
      </c>
      <c r="D291" s="606">
        <v>12</v>
      </c>
      <c r="E291" s="75"/>
      <c r="F291" s="158" t="str">
        <f t="shared" si="6"/>
        <v/>
      </c>
      <c r="G291" s="135"/>
      <c r="H291" s="665"/>
      <c r="I291" s="134"/>
      <c r="J291" s="134"/>
      <c r="K291" s="134"/>
      <c r="L291" s="134"/>
      <c r="M291" s="134"/>
      <c r="N291" s="134"/>
      <c r="O291" s="134"/>
      <c r="P291" s="134"/>
      <c r="Q291" s="134"/>
      <c r="R291" s="134"/>
      <c r="S291" s="134"/>
      <c r="T291" s="134"/>
      <c r="U291" s="134"/>
      <c r="V291" s="134"/>
      <c r="W291" s="134"/>
      <c r="X291" s="134"/>
      <c r="Y291" s="134"/>
      <c r="Z291" s="134"/>
    </row>
    <row r="292" spans="1:26" s="610" customFormat="1" ht="13.5">
      <c r="A292" s="679">
        <v>3</v>
      </c>
      <c r="B292" s="599" t="s">
        <v>861</v>
      </c>
      <c r="C292" s="609" t="s">
        <v>163</v>
      </c>
      <c r="D292" s="606">
        <v>15</v>
      </c>
      <c r="E292" s="75"/>
      <c r="F292" s="158" t="str">
        <f t="shared" si="6"/>
        <v/>
      </c>
      <c r="G292" s="135"/>
      <c r="H292" s="665"/>
      <c r="I292" s="631"/>
      <c r="J292" s="134"/>
      <c r="K292" s="134"/>
      <c r="L292" s="134"/>
      <c r="M292" s="134"/>
      <c r="N292" s="134"/>
      <c r="O292" s="134"/>
      <c r="P292" s="134"/>
      <c r="Q292" s="134"/>
      <c r="R292" s="134"/>
      <c r="S292" s="134"/>
      <c r="T292" s="134"/>
      <c r="U292" s="134"/>
      <c r="V292" s="134"/>
      <c r="W292" s="134"/>
      <c r="X292" s="134"/>
      <c r="Y292" s="134"/>
      <c r="Z292" s="134"/>
    </row>
    <row r="293" spans="1:26" s="610" customFormat="1" ht="13.5">
      <c r="A293" s="679">
        <v>4</v>
      </c>
      <c r="B293" s="599" t="s">
        <v>862</v>
      </c>
      <c r="C293" s="609" t="s">
        <v>164</v>
      </c>
      <c r="D293" s="606">
        <v>115</v>
      </c>
      <c r="E293" s="75"/>
      <c r="F293" s="158" t="str">
        <f t="shared" si="6"/>
        <v/>
      </c>
      <c r="G293" s="135"/>
      <c r="H293" s="665"/>
      <c r="I293" s="631"/>
      <c r="J293" s="134"/>
      <c r="K293" s="134"/>
      <c r="L293" s="134"/>
      <c r="M293" s="134"/>
      <c r="N293" s="134"/>
      <c r="O293" s="134"/>
      <c r="P293" s="134"/>
      <c r="Q293" s="134"/>
      <c r="R293" s="134"/>
      <c r="S293" s="134"/>
      <c r="T293" s="134"/>
      <c r="U293" s="134"/>
      <c r="V293" s="134"/>
      <c r="W293" s="134"/>
      <c r="X293" s="134"/>
      <c r="Y293" s="134"/>
      <c r="Z293" s="134"/>
    </row>
    <row r="294" spans="1:26" s="610" customFormat="1">
      <c r="A294" s="678"/>
      <c r="B294" s="599"/>
      <c r="C294" s="609"/>
      <c r="D294" s="606"/>
      <c r="E294" s="75"/>
      <c r="F294" s="158" t="str">
        <f t="shared" si="6"/>
        <v/>
      </c>
      <c r="G294" s="135"/>
      <c r="H294" s="665"/>
      <c r="I294" s="631"/>
      <c r="J294" s="134"/>
      <c r="K294" s="134"/>
      <c r="L294" s="134"/>
      <c r="M294" s="134"/>
      <c r="N294" s="134"/>
      <c r="O294" s="134"/>
      <c r="P294" s="134"/>
      <c r="Q294" s="134"/>
      <c r="R294" s="134"/>
      <c r="S294" s="134"/>
      <c r="T294" s="134"/>
      <c r="U294" s="134"/>
      <c r="V294" s="134"/>
      <c r="W294" s="134"/>
      <c r="X294" s="134"/>
      <c r="Y294" s="134"/>
      <c r="Z294" s="134"/>
    </row>
    <row r="295" spans="1:26" s="610" customFormat="1" ht="48">
      <c r="A295" s="676">
        <f>A289+1</f>
        <v>5</v>
      </c>
      <c r="B295" s="611" t="s">
        <v>1502</v>
      </c>
      <c r="C295" s="632"/>
      <c r="D295" s="606"/>
      <c r="E295" s="75"/>
      <c r="F295" s="158" t="str">
        <f t="shared" si="6"/>
        <v/>
      </c>
      <c r="G295" s="135"/>
      <c r="H295" s="665"/>
      <c r="I295" s="631"/>
      <c r="J295" s="134"/>
      <c r="K295" s="134"/>
      <c r="L295" s="134"/>
      <c r="M295" s="134"/>
      <c r="N295" s="134"/>
      <c r="O295" s="134"/>
      <c r="P295" s="134"/>
      <c r="Q295" s="134"/>
      <c r="R295" s="134"/>
      <c r="S295" s="134"/>
      <c r="T295" s="134"/>
      <c r="U295" s="134"/>
      <c r="V295" s="134"/>
      <c r="W295" s="134"/>
      <c r="X295" s="134"/>
      <c r="Y295" s="134"/>
      <c r="Z295" s="134"/>
    </row>
    <row r="296" spans="1:26" s="610" customFormat="1" ht="13.5">
      <c r="A296" s="680">
        <v>1</v>
      </c>
      <c r="B296" s="633" t="s">
        <v>864</v>
      </c>
      <c r="C296" s="632" t="s">
        <v>163</v>
      </c>
      <c r="D296" s="606">
        <v>75</v>
      </c>
      <c r="E296" s="75"/>
      <c r="F296" s="158" t="str">
        <f t="shared" si="6"/>
        <v/>
      </c>
      <c r="G296" s="135"/>
      <c r="H296" s="665"/>
      <c r="I296" s="631"/>
      <c r="J296" s="134"/>
      <c r="K296" s="134"/>
      <c r="L296" s="134"/>
      <c r="M296" s="134"/>
      <c r="N296" s="134"/>
      <c r="O296" s="134"/>
      <c r="P296" s="134"/>
      <c r="Q296" s="134"/>
      <c r="R296" s="134"/>
      <c r="S296" s="134"/>
      <c r="T296" s="134"/>
      <c r="U296" s="134"/>
      <c r="V296" s="134"/>
      <c r="W296" s="134"/>
      <c r="X296" s="134"/>
      <c r="Y296" s="134"/>
      <c r="Z296" s="134"/>
    </row>
    <row r="297" spans="1:26" s="610" customFormat="1" ht="13.5">
      <c r="A297" s="680">
        <v>2</v>
      </c>
      <c r="B297" s="633" t="s">
        <v>865</v>
      </c>
      <c r="C297" s="632" t="s">
        <v>162</v>
      </c>
      <c r="D297" s="606">
        <v>5</v>
      </c>
      <c r="E297" s="75"/>
      <c r="F297" s="158" t="str">
        <f t="shared" si="6"/>
        <v/>
      </c>
      <c r="G297" s="135"/>
      <c r="H297" s="665"/>
      <c r="I297" s="631"/>
      <c r="J297" s="134"/>
      <c r="K297" s="134"/>
      <c r="L297" s="134"/>
      <c r="M297" s="134"/>
      <c r="N297" s="134"/>
      <c r="O297" s="134"/>
      <c r="P297" s="134"/>
      <c r="Q297" s="134"/>
      <c r="R297" s="134"/>
      <c r="S297" s="134"/>
      <c r="T297" s="134"/>
      <c r="U297" s="134"/>
      <c r="V297" s="134"/>
      <c r="W297" s="134"/>
      <c r="X297" s="134"/>
      <c r="Y297" s="134"/>
      <c r="Z297" s="134"/>
    </row>
    <row r="298" spans="1:26">
      <c r="A298" s="174"/>
      <c r="B298" s="140"/>
      <c r="C298" s="124"/>
      <c r="D298" s="549"/>
      <c r="E298" s="31"/>
      <c r="F298" s="32"/>
    </row>
    <row r="299" spans="1:26">
      <c r="A299" s="173">
        <f>A278</f>
        <v>3</v>
      </c>
      <c r="B299" s="180" t="str">
        <f>B278&amp;" UKUPNO:"</f>
        <v>KOLNIČKA KONSTRUKCIJA UKUPNO:</v>
      </c>
      <c r="C299" s="171"/>
      <c r="D299" s="584"/>
      <c r="E299" s="35"/>
      <c r="F299" s="584">
        <f>SUM(F279:F298)</f>
        <v>0</v>
      </c>
    </row>
    <row r="301" spans="1:26">
      <c r="A301" s="173">
        <v>4</v>
      </c>
      <c r="B301" s="454" t="s">
        <v>847</v>
      </c>
      <c r="C301" s="455"/>
      <c r="D301" s="585"/>
      <c r="E301" s="34"/>
      <c r="F301" s="585"/>
    </row>
    <row r="302" spans="1:26">
      <c r="A302" s="634"/>
      <c r="B302" s="449"/>
    </row>
    <row r="303" spans="1:26" s="602" customFormat="1" ht="264">
      <c r="A303" s="681">
        <v>1</v>
      </c>
      <c r="B303" s="599" t="s">
        <v>1695</v>
      </c>
      <c r="C303" s="612"/>
      <c r="D303" s="606"/>
      <c r="E303" s="77"/>
      <c r="F303" s="606"/>
      <c r="G303" s="607"/>
      <c r="H303" s="663"/>
    </row>
    <row r="304" spans="1:26" s="602" customFormat="1">
      <c r="A304" s="682"/>
      <c r="B304" s="604"/>
      <c r="C304" s="635" t="s">
        <v>35</v>
      </c>
      <c r="D304" s="636">
        <v>2</v>
      </c>
      <c r="E304" s="79"/>
      <c r="F304" s="158" t="str">
        <f t="shared" ref="F304" si="7">IF(E304="","",ROUND(D304*ROUND(E304,2),2))</f>
        <v/>
      </c>
      <c r="G304" s="607"/>
      <c r="H304" s="663"/>
    </row>
    <row r="305" spans="1:256" s="602" customFormat="1">
      <c r="A305" s="682"/>
      <c r="B305" s="604"/>
      <c r="C305" s="635"/>
      <c r="D305" s="636"/>
      <c r="E305" s="79"/>
      <c r="F305" s="125"/>
      <c r="G305" s="607"/>
      <c r="H305" s="663"/>
    </row>
    <row r="306" spans="1:256" s="610" customFormat="1" ht="120">
      <c r="A306" s="683">
        <f>A303+1</f>
        <v>2</v>
      </c>
      <c r="B306" s="119" t="s">
        <v>1696</v>
      </c>
      <c r="C306" s="637"/>
      <c r="D306" s="638"/>
      <c r="E306" s="75"/>
      <c r="F306" s="615"/>
      <c r="G306" s="611"/>
      <c r="H306" s="666"/>
      <c r="I306" s="639"/>
      <c r="J306" s="639"/>
      <c r="K306" s="611"/>
      <c r="L306" s="611"/>
      <c r="M306" s="611"/>
      <c r="N306" s="611"/>
      <c r="O306" s="611"/>
      <c r="P306" s="611"/>
      <c r="Q306" s="611"/>
      <c r="R306" s="611"/>
      <c r="S306" s="611"/>
      <c r="T306" s="611"/>
      <c r="U306" s="611"/>
      <c r="V306" s="611"/>
      <c r="W306" s="611"/>
      <c r="X306" s="611"/>
      <c r="Y306" s="611"/>
      <c r="Z306" s="633"/>
      <c r="AA306" s="633"/>
      <c r="AB306" s="633"/>
      <c r="AC306" s="633"/>
      <c r="AD306" s="633"/>
      <c r="AE306" s="633"/>
      <c r="AF306" s="633"/>
      <c r="AG306" s="633"/>
      <c r="AH306" s="633"/>
      <c r="AI306" s="633"/>
      <c r="AJ306" s="633"/>
      <c r="AK306" s="633"/>
      <c r="AL306" s="633"/>
      <c r="AM306" s="633"/>
      <c r="AN306" s="633"/>
      <c r="AO306" s="633"/>
      <c r="AP306" s="633"/>
      <c r="AQ306" s="633"/>
      <c r="AR306" s="633"/>
      <c r="AS306" s="633"/>
      <c r="AT306" s="633"/>
      <c r="AU306" s="633"/>
      <c r="AV306" s="633"/>
      <c r="AW306" s="633"/>
      <c r="AX306" s="633"/>
      <c r="AY306" s="633"/>
      <c r="AZ306" s="633"/>
      <c r="BA306" s="633"/>
      <c r="BB306" s="633"/>
      <c r="BC306" s="633"/>
      <c r="BD306" s="633"/>
      <c r="BE306" s="633"/>
      <c r="BF306" s="633"/>
      <c r="BG306" s="633"/>
      <c r="BH306" s="633"/>
      <c r="BI306" s="633"/>
      <c r="BJ306" s="633"/>
      <c r="BK306" s="633"/>
      <c r="BL306" s="633"/>
      <c r="BM306" s="633"/>
      <c r="BN306" s="633"/>
      <c r="BO306" s="633"/>
      <c r="BP306" s="633"/>
      <c r="BQ306" s="633"/>
      <c r="BR306" s="633"/>
      <c r="BS306" s="633"/>
      <c r="BT306" s="633"/>
      <c r="BU306" s="633"/>
      <c r="BV306" s="633"/>
      <c r="BW306" s="633"/>
      <c r="BX306" s="633"/>
      <c r="BY306" s="633"/>
      <c r="BZ306" s="633"/>
      <c r="CA306" s="633"/>
      <c r="CB306" s="633"/>
      <c r="CC306" s="633"/>
      <c r="CD306" s="633"/>
      <c r="CE306" s="633"/>
      <c r="CF306" s="633"/>
      <c r="CG306" s="633"/>
      <c r="CH306" s="633"/>
      <c r="CI306" s="633"/>
      <c r="CJ306" s="633"/>
      <c r="CK306" s="633"/>
      <c r="CL306" s="633"/>
      <c r="CM306" s="633"/>
      <c r="CN306" s="633"/>
      <c r="CO306" s="633"/>
      <c r="CP306" s="633"/>
      <c r="CQ306" s="633"/>
      <c r="CR306" s="633"/>
      <c r="CS306" s="633"/>
      <c r="CT306" s="633"/>
      <c r="CU306" s="633"/>
      <c r="CV306" s="633"/>
      <c r="CW306" s="633"/>
      <c r="CX306" s="633"/>
      <c r="CY306" s="633"/>
      <c r="CZ306" s="633"/>
      <c r="DA306" s="633"/>
      <c r="DB306" s="633"/>
      <c r="DC306" s="633"/>
      <c r="DD306" s="633"/>
      <c r="DE306" s="633"/>
      <c r="DF306" s="633"/>
      <c r="DG306" s="633"/>
      <c r="DH306" s="633"/>
      <c r="DI306" s="633"/>
      <c r="DJ306" s="633"/>
      <c r="DK306" s="633"/>
      <c r="DL306" s="633"/>
      <c r="DM306" s="633"/>
      <c r="DN306" s="633"/>
      <c r="DO306" s="633"/>
      <c r="DP306" s="633"/>
      <c r="DQ306" s="633"/>
      <c r="DR306" s="633"/>
      <c r="DS306" s="633"/>
      <c r="DT306" s="633"/>
      <c r="DU306" s="633"/>
      <c r="DV306" s="633"/>
      <c r="DW306" s="633"/>
      <c r="DX306" s="633"/>
      <c r="DY306" s="633"/>
      <c r="DZ306" s="633"/>
      <c r="EA306" s="633"/>
      <c r="EB306" s="633"/>
      <c r="EC306" s="633"/>
      <c r="ED306" s="633"/>
      <c r="EE306" s="633"/>
      <c r="EF306" s="633"/>
      <c r="EG306" s="633"/>
      <c r="EH306" s="633"/>
      <c r="EI306" s="633"/>
      <c r="EJ306" s="633"/>
      <c r="EK306" s="633"/>
      <c r="EL306" s="633"/>
      <c r="EM306" s="633"/>
      <c r="EN306" s="633"/>
      <c r="EO306" s="633"/>
      <c r="EP306" s="633"/>
      <c r="EQ306" s="633"/>
      <c r="ER306" s="633"/>
      <c r="ES306" s="633"/>
      <c r="ET306" s="633"/>
      <c r="EU306" s="633"/>
      <c r="EV306" s="633"/>
      <c r="EW306" s="633"/>
      <c r="EX306" s="633"/>
      <c r="EY306" s="633"/>
      <c r="EZ306" s="633"/>
      <c r="FA306" s="633"/>
      <c r="FB306" s="633"/>
      <c r="FC306" s="633"/>
      <c r="FD306" s="633"/>
      <c r="FE306" s="633"/>
      <c r="FF306" s="633"/>
      <c r="FG306" s="633"/>
      <c r="FH306" s="633"/>
      <c r="FI306" s="633"/>
      <c r="FJ306" s="633"/>
      <c r="FK306" s="633"/>
      <c r="FL306" s="633"/>
      <c r="FM306" s="633"/>
      <c r="FN306" s="633"/>
      <c r="FO306" s="633"/>
      <c r="FP306" s="633"/>
      <c r="FQ306" s="633"/>
      <c r="FR306" s="633"/>
      <c r="FS306" s="633"/>
      <c r="FT306" s="633"/>
      <c r="FU306" s="633"/>
      <c r="FV306" s="633"/>
      <c r="FW306" s="633"/>
      <c r="FX306" s="633"/>
      <c r="FY306" s="633"/>
      <c r="FZ306" s="633"/>
      <c r="GA306" s="633"/>
      <c r="GB306" s="633"/>
      <c r="GC306" s="633"/>
      <c r="GD306" s="633"/>
      <c r="GE306" s="633"/>
      <c r="GF306" s="633"/>
      <c r="GG306" s="633"/>
      <c r="GH306" s="633"/>
      <c r="GI306" s="633"/>
      <c r="GJ306" s="633"/>
      <c r="GK306" s="633"/>
      <c r="GL306" s="633"/>
      <c r="GM306" s="633"/>
      <c r="GN306" s="633"/>
      <c r="GO306" s="633"/>
      <c r="GP306" s="633"/>
      <c r="GQ306" s="633"/>
      <c r="GR306" s="633"/>
      <c r="GS306" s="633"/>
      <c r="GT306" s="633"/>
      <c r="GU306" s="633"/>
      <c r="GV306" s="633"/>
      <c r="GW306" s="633"/>
      <c r="GX306" s="633"/>
      <c r="GY306" s="633"/>
      <c r="GZ306" s="633"/>
      <c r="HA306" s="633"/>
      <c r="HB306" s="633"/>
      <c r="HC306" s="633"/>
      <c r="HD306" s="633"/>
      <c r="HE306" s="633"/>
      <c r="HF306" s="633"/>
      <c r="HG306" s="633"/>
      <c r="HH306" s="633"/>
      <c r="HI306" s="633"/>
      <c r="HJ306" s="633"/>
      <c r="HK306" s="633"/>
      <c r="HL306" s="633"/>
      <c r="HM306" s="633"/>
      <c r="HN306" s="633"/>
      <c r="HO306" s="633"/>
      <c r="HP306" s="633"/>
      <c r="HQ306" s="633"/>
      <c r="HR306" s="633"/>
      <c r="HS306" s="633"/>
      <c r="HT306" s="633"/>
      <c r="HU306" s="633"/>
      <c r="HV306" s="633"/>
      <c r="HW306" s="633"/>
      <c r="HX306" s="633"/>
      <c r="HY306" s="633"/>
      <c r="HZ306" s="633"/>
      <c r="IA306" s="633"/>
      <c r="IB306" s="633"/>
      <c r="IC306" s="633"/>
      <c r="ID306" s="633"/>
      <c r="IE306" s="633"/>
      <c r="IF306" s="633"/>
      <c r="IG306" s="633"/>
      <c r="IH306" s="633"/>
      <c r="II306" s="633"/>
      <c r="IJ306" s="633"/>
      <c r="IK306" s="633"/>
      <c r="IL306" s="633"/>
      <c r="IM306" s="633"/>
      <c r="IN306" s="633"/>
      <c r="IO306" s="633"/>
      <c r="IP306" s="633"/>
      <c r="IQ306" s="633"/>
      <c r="IR306" s="633"/>
      <c r="IS306" s="633"/>
      <c r="IT306" s="633"/>
      <c r="IU306" s="633"/>
      <c r="IV306" s="633"/>
    </row>
    <row r="307" spans="1:256" s="610" customFormat="1" ht="13.5">
      <c r="A307" s="684">
        <v>1</v>
      </c>
      <c r="B307" s="608" t="s">
        <v>1503</v>
      </c>
      <c r="C307" s="640" t="s">
        <v>164</v>
      </c>
      <c r="D307" s="80">
        <v>16</v>
      </c>
      <c r="E307" s="75"/>
      <c r="F307" s="158" t="str">
        <f t="shared" ref="F307:F309" si="8">IF(E307="","",ROUND(D307*ROUND(E307,2),2))</f>
        <v/>
      </c>
      <c r="G307" s="611"/>
      <c r="H307" s="667"/>
      <c r="I307" s="639"/>
      <c r="J307" s="639"/>
      <c r="K307" s="611"/>
      <c r="L307" s="611"/>
      <c r="M307" s="611"/>
      <c r="N307" s="611"/>
      <c r="O307" s="611"/>
      <c r="P307" s="611"/>
      <c r="Q307" s="611"/>
      <c r="R307" s="611"/>
      <c r="S307" s="611"/>
      <c r="T307" s="611"/>
      <c r="U307" s="611"/>
      <c r="V307" s="611"/>
      <c r="W307" s="611"/>
      <c r="X307" s="611"/>
      <c r="Y307" s="611"/>
      <c r="Z307" s="633"/>
      <c r="AA307" s="633"/>
      <c r="AB307" s="633"/>
      <c r="AC307" s="633"/>
      <c r="AD307" s="633"/>
      <c r="AE307" s="633"/>
      <c r="AF307" s="633"/>
      <c r="AG307" s="633"/>
      <c r="AH307" s="633"/>
      <c r="AI307" s="633"/>
      <c r="AJ307" s="633"/>
      <c r="AK307" s="633"/>
      <c r="AL307" s="633"/>
      <c r="AM307" s="633"/>
      <c r="AN307" s="633"/>
      <c r="AO307" s="633"/>
      <c r="AP307" s="633"/>
      <c r="AQ307" s="633"/>
      <c r="AR307" s="633"/>
      <c r="AS307" s="633"/>
      <c r="AT307" s="633"/>
      <c r="AU307" s="633"/>
      <c r="AV307" s="633"/>
      <c r="AW307" s="633"/>
      <c r="AX307" s="633"/>
      <c r="AY307" s="633"/>
      <c r="AZ307" s="633"/>
      <c r="BA307" s="633"/>
      <c r="BB307" s="633"/>
      <c r="BC307" s="633"/>
      <c r="BD307" s="633"/>
      <c r="BE307" s="633"/>
      <c r="BF307" s="633"/>
      <c r="BG307" s="633"/>
      <c r="BH307" s="633"/>
      <c r="BI307" s="633"/>
      <c r="BJ307" s="633"/>
      <c r="BK307" s="633"/>
      <c r="BL307" s="633"/>
      <c r="BM307" s="633"/>
      <c r="BN307" s="633"/>
      <c r="BO307" s="633"/>
      <c r="BP307" s="633"/>
      <c r="BQ307" s="633"/>
      <c r="BR307" s="633"/>
      <c r="BS307" s="633"/>
      <c r="BT307" s="633"/>
      <c r="BU307" s="633"/>
      <c r="BV307" s="633"/>
      <c r="BW307" s="633"/>
      <c r="BX307" s="633"/>
      <c r="BY307" s="633"/>
      <c r="BZ307" s="633"/>
      <c r="CA307" s="633"/>
      <c r="CB307" s="633"/>
      <c r="CC307" s="633"/>
      <c r="CD307" s="633"/>
      <c r="CE307" s="633"/>
      <c r="CF307" s="633"/>
      <c r="CG307" s="633"/>
      <c r="CH307" s="633"/>
      <c r="CI307" s="633"/>
      <c r="CJ307" s="633"/>
      <c r="CK307" s="633"/>
      <c r="CL307" s="633"/>
      <c r="CM307" s="633"/>
      <c r="CN307" s="633"/>
      <c r="CO307" s="633"/>
      <c r="CP307" s="633"/>
      <c r="CQ307" s="633"/>
      <c r="CR307" s="633"/>
      <c r="CS307" s="633"/>
      <c r="CT307" s="633"/>
      <c r="CU307" s="633"/>
      <c r="CV307" s="633"/>
      <c r="CW307" s="633"/>
      <c r="CX307" s="633"/>
      <c r="CY307" s="633"/>
      <c r="CZ307" s="633"/>
      <c r="DA307" s="633"/>
      <c r="DB307" s="633"/>
      <c r="DC307" s="633"/>
      <c r="DD307" s="633"/>
      <c r="DE307" s="633"/>
      <c r="DF307" s="633"/>
      <c r="DG307" s="633"/>
      <c r="DH307" s="633"/>
      <c r="DI307" s="633"/>
      <c r="DJ307" s="633"/>
      <c r="DK307" s="633"/>
      <c r="DL307" s="633"/>
      <c r="DM307" s="633"/>
      <c r="DN307" s="633"/>
      <c r="DO307" s="633"/>
      <c r="DP307" s="633"/>
      <c r="DQ307" s="633"/>
      <c r="DR307" s="633"/>
      <c r="DS307" s="633"/>
      <c r="DT307" s="633"/>
      <c r="DU307" s="633"/>
      <c r="DV307" s="633"/>
      <c r="DW307" s="633"/>
      <c r="DX307" s="633"/>
      <c r="DY307" s="633"/>
      <c r="DZ307" s="633"/>
      <c r="EA307" s="633"/>
      <c r="EB307" s="633"/>
      <c r="EC307" s="633"/>
      <c r="ED307" s="633"/>
      <c r="EE307" s="633"/>
      <c r="EF307" s="633"/>
      <c r="EG307" s="633"/>
      <c r="EH307" s="633"/>
      <c r="EI307" s="633"/>
      <c r="EJ307" s="633"/>
      <c r="EK307" s="633"/>
      <c r="EL307" s="633"/>
      <c r="EM307" s="633"/>
      <c r="EN307" s="633"/>
      <c r="EO307" s="633"/>
      <c r="EP307" s="633"/>
      <c r="EQ307" s="633"/>
      <c r="ER307" s="633"/>
      <c r="ES307" s="633"/>
      <c r="ET307" s="633"/>
      <c r="EU307" s="633"/>
      <c r="EV307" s="633"/>
      <c r="EW307" s="633"/>
      <c r="EX307" s="633"/>
      <c r="EY307" s="633"/>
      <c r="EZ307" s="633"/>
      <c r="FA307" s="633"/>
      <c r="FB307" s="633"/>
      <c r="FC307" s="633"/>
      <c r="FD307" s="633"/>
      <c r="FE307" s="633"/>
      <c r="FF307" s="633"/>
      <c r="FG307" s="633"/>
      <c r="FH307" s="633"/>
      <c r="FI307" s="633"/>
      <c r="FJ307" s="633"/>
      <c r="FK307" s="633"/>
      <c r="FL307" s="633"/>
      <c r="FM307" s="633"/>
      <c r="FN307" s="633"/>
      <c r="FO307" s="633"/>
      <c r="FP307" s="633"/>
      <c r="FQ307" s="633"/>
      <c r="FR307" s="633"/>
      <c r="FS307" s="633"/>
      <c r="FT307" s="633"/>
      <c r="FU307" s="633"/>
      <c r="FV307" s="633"/>
      <c r="FW307" s="633"/>
      <c r="FX307" s="633"/>
      <c r="FY307" s="633"/>
      <c r="FZ307" s="633"/>
      <c r="GA307" s="633"/>
      <c r="GB307" s="633"/>
      <c r="GC307" s="633"/>
      <c r="GD307" s="633"/>
      <c r="GE307" s="633"/>
      <c r="GF307" s="633"/>
      <c r="GG307" s="633"/>
      <c r="GH307" s="633"/>
      <c r="GI307" s="633"/>
      <c r="GJ307" s="633"/>
      <c r="GK307" s="633"/>
      <c r="GL307" s="633"/>
      <c r="GM307" s="633"/>
      <c r="GN307" s="633"/>
      <c r="GO307" s="633"/>
      <c r="GP307" s="633"/>
      <c r="GQ307" s="633"/>
      <c r="GR307" s="633"/>
      <c r="GS307" s="633"/>
      <c r="GT307" s="633"/>
      <c r="GU307" s="633"/>
      <c r="GV307" s="633"/>
      <c r="GW307" s="633"/>
      <c r="GX307" s="633"/>
      <c r="GY307" s="633"/>
      <c r="GZ307" s="633"/>
      <c r="HA307" s="633"/>
      <c r="HB307" s="633"/>
      <c r="HC307" s="633"/>
      <c r="HD307" s="633"/>
      <c r="HE307" s="633"/>
      <c r="HF307" s="633"/>
      <c r="HG307" s="633"/>
      <c r="HH307" s="633"/>
      <c r="HI307" s="633"/>
      <c r="HJ307" s="633"/>
      <c r="HK307" s="633"/>
      <c r="HL307" s="633"/>
      <c r="HM307" s="633"/>
      <c r="HN307" s="633"/>
      <c r="HO307" s="633"/>
      <c r="HP307" s="633"/>
      <c r="HQ307" s="633"/>
      <c r="HR307" s="633"/>
      <c r="HS307" s="633"/>
      <c r="HT307" s="633"/>
      <c r="HU307" s="633"/>
      <c r="HV307" s="633"/>
      <c r="HW307" s="633"/>
      <c r="HX307" s="633"/>
      <c r="HY307" s="633"/>
      <c r="HZ307" s="633"/>
      <c r="IA307" s="633"/>
      <c r="IB307" s="633"/>
      <c r="IC307" s="633"/>
      <c r="ID307" s="633"/>
      <c r="IE307" s="633"/>
      <c r="IF307" s="633"/>
      <c r="IG307" s="633"/>
      <c r="IH307" s="633"/>
      <c r="II307" s="633"/>
      <c r="IJ307" s="633"/>
      <c r="IK307" s="633"/>
      <c r="IL307" s="633"/>
      <c r="IM307" s="633"/>
      <c r="IN307" s="633"/>
      <c r="IO307" s="633"/>
      <c r="IP307" s="633"/>
      <c r="IQ307" s="633"/>
      <c r="IR307" s="633"/>
      <c r="IS307" s="633"/>
      <c r="IT307" s="633"/>
      <c r="IU307" s="633"/>
      <c r="IV307" s="633"/>
    </row>
    <row r="308" spans="1:256" s="610" customFormat="1" ht="13.5">
      <c r="A308" s="684">
        <v>2</v>
      </c>
      <c r="B308" s="608" t="s">
        <v>865</v>
      </c>
      <c r="C308" s="609" t="s">
        <v>162</v>
      </c>
      <c r="D308" s="641">
        <v>3</v>
      </c>
      <c r="E308" s="81"/>
      <c r="F308" s="158" t="str">
        <f t="shared" si="8"/>
        <v/>
      </c>
      <c r="G308" s="611"/>
      <c r="H308" s="667"/>
      <c r="I308" s="639"/>
      <c r="J308" s="639"/>
      <c r="K308" s="611"/>
      <c r="L308" s="611"/>
      <c r="M308" s="611"/>
      <c r="N308" s="611"/>
      <c r="O308" s="611"/>
      <c r="P308" s="611"/>
      <c r="Q308" s="611"/>
      <c r="R308" s="611"/>
      <c r="S308" s="611"/>
      <c r="T308" s="611"/>
      <c r="U308" s="611"/>
      <c r="V308" s="611"/>
      <c r="W308" s="611"/>
      <c r="X308" s="611"/>
      <c r="Y308" s="611"/>
      <c r="Z308" s="633"/>
      <c r="AA308" s="633"/>
      <c r="AB308" s="633"/>
      <c r="AC308" s="633"/>
      <c r="AD308" s="633"/>
      <c r="AE308" s="633"/>
      <c r="AF308" s="633"/>
      <c r="AG308" s="633"/>
      <c r="AH308" s="633"/>
      <c r="AI308" s="633"/>
      <c r="AJ308" s="633"/>
      <c r="AK308" s="633"/>
      <c r="AL308" s="633"/>
      <c r="AM308" s="633"/>
      <c r="AN308" s="633"/>
      <c r="AO308" s="633"/>
      <c r="AP308" s="633"/>
      <c r="AQ308" s="633"/>
      <c r="AR308" s="633"/>
      <c r="AS308" s="633"/>
      <c r="AT308" s="633"/>
      <c r="AU308" s="633"/>
      <c r="AV308" s="633"/>
      <c r="AW308" s="633"/>
      <c r="AX308" s="633"/>
      <c r="AY308" s="633"/>
      <c r="AZ308" s="633"/>
      <c r="BA308" s="633"/>
      <c r="BB308" s="633"/>
      <c r="BC308" s="633"/>
      <c r="BD308" s="633"/>
      <c r="BE308" s="633"/>
      <c r="BF308" s="633"/>
      <c r="BG308" s="633"/>
      <c r="BH308" s="633"/>
      <c r="BI308" s="633"/>
      <c r="BJ308" s="633"/>
      <c r="BK308" s="633"/>
      <c r="BL308" s="633"/>
      <c r="BM308" s="633"/>
      <c r="BN308" s="633"/>
      <c r="BO308" s="633"/>
      <c r="BP308" s="633"/>
      <c r="BQ308" s="633"/>
      <c r="BR308" s="633"/>
      <c r="BS308" s="633"/>
      <c r="BT308" s="633"/>
      <c r="BU308" s="633"/>
      <c r="BV308" s="633"/>
      <c r="BW308" s="633"/>
      <c r="BX308" s="633"/>
      <c r="BY308" s="633"/>
      <c r="BZ308" s="633"/>
      <c r="CA308" s="633"/>
      <c r="CB308" s="633"/>
      <c r="CC308" s="633"/>
      <c r="CD308" s="633"/>
      <c r="CE308" s="633"/>
      <c r="CF308" s="633"/>
      <c r="CG308" s="633"/>
      <c r="CH308" s="633"/>
      <c r="CI308" s="633"/>
      <c r="CJ308" s="633"/>
      <c r="CK308" s="633"/>
      <c r="CL308" s="633"/>
      <c r="CM308" s="633"/>
      <c r="CN308" s="633"/>
      <c r="CO308" s="633"/>
      <c r="CP308" s="633"/>
      <c r="CQ308" s="633"/>
      <c r="CR308" s="633"/>
      <c r="CS308" s="633"/>
      <c r="CT308" s="633"/>
      <c r="CU308" s="633"/>
      <c r="CV308" s="633"/>
      <c r="CW308" s="633"/>
      <c r="CX308" s="633"/>
      <c r="CY308" s="633"/>
      <c r="CZ308" s="633"/>
      <c r="DA308" s="633"/>
      <c r="DB308" s="633"/>
      <c r="DC308" s="633"/>
      <c r="DD308" s="633"/>
      <c r="DE308" s="633"/>
      <c r="DF308" s="633"/>
      <c r="DG308" s="633"/>
      <c r="DH308" s="633"/>
      <c r="DI308" s="633"/>
      <c r="DJ308" s="633"/>
      <c r="DK308" s="633"/>
      <c r="DL308" s="633"/>
      <c r="DM308" s="633"/>
      <c r="DN308" s="633"/>
      <c r="DO308" s="633"/>
      <c r="DP308" s="633"/>
      <c r="DQ308" s="633"/>
      <c r="DR308" s="633"/>
      <c r="DS308" s="633"/>
      <c r="DT308" s="633"/>
      <c r="DU308" s="633"/>
      <c r="DV308" s="633"/>
      <c r="DW308" s="633"/>
      <c r="DX308" s="633"/>
      <c r="DY308" s="633"/>
      <c r="DZ308" s="633"/>
      <c r="EA308" s="633"/>
      <c r="EB308" s="633"/>
      <c r="EC308" s="633"/>
      <c r="ED308" s="633"/>
      <c r="EE308" s="633"/>
      <c r="EF308" s="633"/>
      <c r="EG308" s="633"/>
      <c r="EH308" s="633"/>
      <c r="EI308" s="633"/>
      <c r="EJ308" s="633"/>
      <c r="EK308" s="633"/>
      <c r="EL308" s="633"/>
      <c r="EM308" s="633"/>
      <c r="EN308" s="633"/>
      <c r="EO308" s="633"/>
      <c r="EP308" s="633"/>
      <c r="EQ308" s="633"/>
      <c r="ER308" s="633"/>
      <c r="ES308" s="633"/>
      <c r="ET308" s="633"/>
      <c r="EU308" s="633"/>
      <c r="EV308" s="633"/>
      <c r="EW308" s="633"/>
      <c r="EX308" s="633"/>
      <c r="EY308" s="633"/>
      <c r="EZ308" s="633"/>
      <c r="FA308" s="633"/>
      <c r="FB308" s="633"/>
      <c r="FC308" s="633"/>
      <c r="FD308" s="633"/>
      <c r="FE308" s="633"/>
      <c r="FF308" s="633"/>
      <c r="FG308" s="633"/>
      <c r="FH308" s="633"/>
      <c r="FI308" s="633"/>
      <c r="FJ308" s="633"/>
      <c r="FK308" s="633"/>
      <c r="FL308" s="633"/>
      <c r="FM308" s="633"/>
      <c r="FN308" s="633"/>
      <c r="FO308" s="633"/>
      <c r="FP308" s="633"/>
      <c r="FQ308" s="633"/>
      <c r="FR308" s="633"/>
      <c r="FS308" s="633"/>
      <c r="FT308" s="633"/>
      <c r="FU308" s="633"/>
      <c r="FV308" s="633"/>
      <c r="FW308" s="633"/>
      <c r="FX308" s="633"/>
      <c r="FY308" s="633"/>
      <c r="FZ308" s="633"/>
      <c r="GA308" s="633"/>
      <c r="GB308" s="633"/>
      <c r="GC308" s="633"/>
      <c r="GD308" s="633"/>
      <c r="GE308" s="633"/>
      <c r="GF308" s="633"/>
      <c r="GG308" s="633"/>
      <c r="GH308" s="633"/>
      <c r="GI308" s="633"/>
      <c r="GJ308" s="633"/>
      <c r="GK308" s="633"/>
      <c r="GL308" s="633"/>
      <c r="GM308" s="633"/>
      <c r="GN308" s="633"/>
      <c r="GO308" s="633"/>
      <c r="GP308" s="633"/>
      <c r="GQ308" s="633"/>
      <c r="GR308" s="633"/>
      <c r="GS308" s="633"/>
      <c r="GT308" s="633"/>
      <c r="GU308" s="633"/>
      <c r="GV308" s="633"/>
      <c r="GW308" s="633"/>
      <c r="GX308" s="633"/>
      <c r="GY308" s="633"/>
      <c r="GZ308" s="633"/>
      <c r="HA308" s="633"/>
      <c r="HB308" s="633"/>
      <c r="HC308" s="633"/>
      <c r="HD308" s="633"/>
      <c r="HE308" s="633"/>
      <c r="HF308" s="633"/>
      <c r="HG308" s="633"/>
      <c r="HH308" s="633"/>
      <c r="HI308" s="633"/>
      <c r="HJ308" s="633"/>
      <c r="HK308" s="633"/>
      <c r="HL308" s="633"/>
      <c r="HM308" s="633"/>
      <c r="HN308" s="633"/>
      <c r="HO308" s="633"/>
      <c r="HP308" s="633"/>
      <c r="HQ308" s="633"/>
      <c r="HR308" s="633"/>
      <c r="HS308" s="633"/>
      <c r="HT308" s="633"/>
      <c r="HU308" s="633"/>
      <c r="HV308" s="633"/>
      <c r="HW308" s="633"/>
      <c r="HX308" s="633"/>
      <c r="HY308" s="633"/>
      <c r="HZ308" s="633"/>
      <c r="IA308" s="633"/>
      <c r="IB308" s="633"/>
      <c r="IC308" s="633"/>
      <c r="ID308" s="633"/>
      <c r="IE308" s="633"/>
      <c r="IF308" s="633"/>
      <c r="IG308" s="633"/>
      <c r="IH308" s="633"/>
      <c r="II308" s="633"/>
      <c r="IJ308" s="633"/>
      <c r="IK308" s="633"/>
      <c r="IL308" s="633"/>
      <c r="IM308" s="633"/>
      <c r="IN308" s="633"/>
      <c r="IO308" s="633"/>
      <c r="IP308" s="633"/>
      <c r="IQ308" s="633"/>
      <c r="IR308" s="633"/>
      <c r="IS308" s="633"/>
      <c r="IT308" s="633"/>
      <c r="IU308" s="633"/>
      <c r="IV308" s="633"/>
    </row>
    <row r="309" spans="1:256" s="610" customFormat="1" ht="13.5">
      <c r="A309" s="684">
        <v>3</v>
      </c>
      <c r="B309" s="608" t="s">
        <v>1693</v>
      </c>
      <c r="C309" s="637" t="s">
        <v>163</v>
      </c>
      <c r="D309" s="80">
        <v>25</v>
      </c>
      <c r="E309" s="81"/>
      <c r="F309" s="158" t="str">
        <f t="shared" si="8"/>
        <v/>
      </c>
      <c r="G309" s="611"/>
      <c r="H309" s="667"/>
      <c r="I309" s="639"/>
      <c r="J309" s="639"/>
      <c r="K309" s="611"/>
      <c r="L309" s="611"/>
      <c r="M309" s="611"/>
      <c r="N309" s="611"/>
      <c r="O309" s="611"/>
      <c r="P309" s="611"/>
      <c r="Q309" s="611"/>
      <c r="R309" s="611"/>
      <c r="S309" s="611"/>
      <c r="T309" s="611"/>
      <c r="U309" s="611"/>
      <c r="V309" s="611"/>
      <c r="W309" s="611"/>
      <c r="X309" s="611"/>
      <c r="Y309" s="611"/>
      <c r="Z309" s="633"/>
      <c r="AA309" s="633"/>
      <c r="AB309" s="633"/>
      <c r="AC309" s="633"/>
      <c r="AD309" s="633"/>
      <c r="AE309" s="633"/>
      <c r="AF309" s="633"/>
      <c r="AG309" s="633"/>
      <c r="AH309" s="633"/>
      <c r="AI309" s="633"/>
      <c r="AJ309" s="633"/>
      <c r="AK309" s="633"/>
      <c r="AL309" s="633"/>
      <c r="AM309" s="633"/>
      <c r="AN309" s="633"/>
      <c r="AO309" s="633"/>
      <c r="AP309" s="633"/>
      <c r="AQ309" s="633"/>
      <c r="AR309" s="633"/>
      <c r="AS309" s="633"/>
      <c r="AT309" s="633"/>
      <c r="AU309" s="633"/>
      <c r="AV309" s="633"/>
      <c r="AW309" s="633"/>
      <c r="AX309" s="633"/>
      <c r="AY309" s="633"/>
      <c r="AZ309" s="633"/>
      <c r="BA309" s="633"/>
      <c r="BB309" s="633"/>
      <c r="BC309" s="633"/>
      <c r="BD309" s="633"/>
      <c r="BE309" s="633"/>
      <c r="BF309" s="633"/>
      <c r="BG309" s="633"/>
      <c r="BH309" s="633"/>
      <c r="BI309" s="633"/>
      <c r="BJ309" s="633"/>
      <c r="BK309" s="633"/>
      <c r="BL309" s="633"/>
      <c r="BM309" s="633"/>
      <c r="BN309" s="633"/>
      <c r="BO309" s="633"/>
      <c r="BP309" s="633"/>
      <c r="BQ309" s="633"/>
      <c r="BR309" s="633"/>
      <c r="BS309" s="633"/>
      <c r="BT309" s="633"/>
      <c r="BU309" s="633"/>
      <c r="BV309" s="633"/>
      <c r="BW309" s="633"/>
      <c r="BX309" s="633"/>
      <c r="BY309" s="633"/>
      <c r="BZ309" s="633"/>
      <c r="CA309" s="633"/>
      <c r="CB309" s="633"/>
      <c r="CC309" s="633"/>
      <c r="CD309" s="633"/>
      <c r="CE309" s="633"/>
      <c r="CF309" s="633"/>
      <c r="CG309" s="633"/>
      <c r="CH309" s="633"/>
      <c r="CI309" s="633"/>
      <c r="CJ309" s="633"/>
      <c r="CK309" s="633"/>
      <c r="CL309" s="633"/>
      <c r="CM309" s="633"/>
      <c r="CN309" s="633"/>
      <c r="CO309" s="633"/>
      <c r="CP309" s="633"/>
      <c r="CQ309" s="633"/>
      <c r="CR309" s="633"/>
      <c r="CS309" s="633"/>
      <c r="CT309" s="633"/>
      <c r="CU309" s="633"/>
      <c r="CV309" s="633"/>
      <c r="CW309" s="633"/>
      <c r="CX309" s="633"/>
      <c r="CY309" s="633"/>
      <c r="CZ309" s="633"/>
      <c r="DA309" s="633"/>
      <c r="DB309" s="633"/>
      <c r="DC309" s="633"/>
      <c r="DD309" s="633"/>
      <c r="DE309" s="633"/>
      <c r="DF309" s="633"/>
      <c r="DG309" s="633"/>
      <c r="DH309" s="633"/>
      <c r="DI309" s="633"/>
      <c r="DJ309" s="633"/>
      <c r="DK309" s="633"/>
      <c r="DL309" s="633"/>
      <c r="DM309" s="633"/>
      <c r="DN309" s="633"/>
      <c r="DO309" s="633"/>
      <c r="DP309" s="633"/>
      <c r="DQ309" s="633"/>
      <c r="DR309" s="633"/>
      <c r="DS309" s="633"/>
      <c r="DT309" s="633"/>
      <c r="DU309" s="633"/>
      <c r="DV309" s="633"/>
      <c r="DW309" s="633"/>
      <c r="DX309" s="633"/>
      <c r="DY309" s="633"/>
      <c r="DZ309" s="633"/>
      <c r="EA309" s="633"/>
      <c r="EB309" s="633"/>
      <c r="EC309" s="633"/>
      <c r="ED309" s="633"/>
      <c r="EE309" s="633"/>
      <c r="EF309" s="633"/>
      <c r="EG309" s="633"/>
      <c r="EH309" s="633"/>
      <c r="EI309" s="633"/>
      <c r="EJ309" s="633"/>
      <c r="EK309" s="633"/>
      <c r="EL309" s="633"/>
      <c r="EM309" s="633"/>
      <c r="EN309" s="633"/>
      <c r="EO309" s="633"/>
      <c r="EP309" s="633"/>
      <c r="EQ309" s="633"/>
      <c r="ER309" s="633"/>
      <c r="ES309" s="633"/>
      <c r="ET309" s="633"/>
      <c r="EU309" s="633"/>
      <c r="EV309" s="633"/>
      <c r="EW309" s="633"/>
      <c r="EX309" s="633"/>
      <c r="EY309" s="633"/>
      <c r="EZ309" s="633"/>
      <c r="FA309" s="633"/>
      <c r="FB309" s="633"/>
      <c r="FC309" s="633"/>
      <c r="FD309" s="633"/>
      <c r="FE309" s="633"/>
      <c r="FF309" s="633"/>
      <c r="FG309" s="633"/>
      <c r="FH309" s="633"/>
      <c r="FI309" s="633"/>
      <c r="FJ309" s="633"/>
      <c r="FK309" s="633"/>
      <c r="FL309" s="633"/>
      <c r="FM309" s="633"/>
      <c r="FN309" s="633"/>
      <c r="FO309" s="633"/>
      <c r="FP309" s="633"/>
      <c r="FQ309" s="633"/>
      <c r="FR309" s="633"/>
      <c r="FS309" s="633"/>
      <c r="FT309" s="633"/>
      <c r="FU309" s="633"/>
      <c r="FV309" s="633"/>
      <c r="FW309" s="633"/>
      <c r="FX309" s="633"/>
      <c r="FY309" s="633"/>
      <c r="FZ309" s="633"/>
      <c r="GA309" s="633"/>
      <c r="GB309" s="633"/>
      <c r="GC309" s="633"/>
      <c r="GD309" s="633"/>
      <c r="GE309" s="633"/>
      <c r="GF309" s="633"/>
      <c r="GG309" s="633"/>
      <c r="GH309" s="633"/>
      <c r="GI309" s="633"/>
      <c r="GJ309" s="633"/>
      <c r="GK309" s="633"/>
      <c r="GL309" s="633"/>
      <c r="GM309" s="633"/>
      <c r="GN309" s="633"/>
      <c r="GO309" s="633"/>
      <c r="GP309" s="633"/>
      <c r="GQ309" s="633"/>
      <c r="GR309" s="633"/>
      <c r="GS309" s="633"/>
      <c r="GT309" s="633"/>
      <c r="GU309" s="633"/>
      <c r="GV309" s="633"/>
      <c r="GW309" s="633"/>
      <c r="GX309" s="633"/>
      <c r="GY309" s="633"/>
      <c r="GZ309" s="633"/>
      <c r="HA309" s="633"/>
      <c r="HB309" s="633"/>
      <c r="HC309" s="633"/>
      <c r="HD309" s="633"/>
      <c r="HE309" s="633"/>
      <c r="HF309" s="633"/>
      <c r="HG309" s="633"/>
      <c r="HH309" s="633"/>
      <c r="HI309" s="633"/>
      <c r="HJ309" s="633"/>
      <c r="HK309" s="633"/>
      <c r="HL309" s="633"/>
      <c r="HM309" s="633"/>
      <c r="HN309" s="633"/>
      <c r="HO309" s="633"/>
      <c r="HP309" s="633"/>
      <c r="HQ309" s="633"/>
      <c r="HR309" s="633"/>
      <c r="HS309" s="633"/>
      <c r="HT309" s="633"/>
      <c r="HU309" s="633"/>
      <c r="HV309" s="633"/>
      <c r="HW309" s="633"/>
      <c r="HX309" s="633"/>
      <c r="HY309" s="633"/>
      <c r="HZ309" s="633"/>
      <c r="IA309" s="633"/>
      <c r="IB309" s="633"/>
      <c r="IC309" s="633"/>
      <c r="ID309" s="633"/>
      <c r="IE309" s="633"/>
      <c r="IF309" s="633"/>
      <c r="IG309" s="633"/>
      <c r="IH309" s="633"/>
      <c r="II309" s="633"/>
      <c r="IJ309" s="633"/>
      <c r="IK309" s="633"/>
      <c r="IL309" s="633"/>
      <c r="IM309" s="633"/>
      <c r="IN309" s="633"/>
      <c r="IO309" s="633"/>
      <c r="IP309" s="633"/>
      <c r="IQ309" s="633"/>
      <c r="IR309" s="633"/>
      <c r="IS309" s="633"/>
      <c r="IT309" s="633"/>
      <c r="IU309" s="633"/>
      <c r="IV309" s="633"/>
    </row>
    <row r="310" spans="1:256">
      <c r="A310" s="516"/>
      <c r="B310" s="449"/>
      <c r="F310" s="158"/>
    </row>
    <row r="311" spans="1:256">
      <c r="A311" s="173">
        <f>A301</f>
        <v>4</v>
      </c>
      <c r="B311" s="518" t="str">
        <f>B301&amp;" UKUPNO:"</f>
        <v>ODVODNJA UKUPNO:</v>
      </c>
      <c r="C311" s="519"/>
      <c r="D311" s="597"/>
      <c r="E311" s="34"/>
      <c r="F311" s="597">
        <f>SUM(F302:F310)</f>
        <v>0</v>
      </c>
    </row>
    <row r="312" spans="1:256">
      <c r="A312" s="521"/>
      <c r="F312" s="541"/>
    </row>
    <row r="313" spans="1:256">
      <c r="A313" s="173">
        <v>5</v>
      </c>
      <c r="B313" s="454" t="s">
        <v>324</v>
      </c>
      <c r="C313" s="455"/>
      <c r="D313" s="585"/>
      <c r="E313" s="34"/>
      <c r="F313" s="585"/>
    </row>
    <row r="314" spans="1:256">
      <c r="A314" s="516"/>
    </row>
    <row r="315" spans="1:256" s="602" customFormat="1" ht="168">
      <c r="A315" s="685">
        <v>1</v>
      </c>
      <c r="B315" s="120" t="s">
        <v>866</v>
      </c>
      <c r="C315" s="44"/>
      <c r="D315" s="82"/>
      <c r="E315" s="83"/>
      <c r="F315" s="118"/>
      <c r="G315" s="642"/>
      <c r="H315" s="668"/>
      <c r="I315" s="643"/>
      <c r="J315" s="643"/>
      <c r="K315" s="643"/>
      <c r="L315" s="643"/>
      <c r="M315" s="643"/>
      <c r="N315" s="643"/>
      <c r="O315" s="643"/>
      <c r="P315" s="643"/>
      <c r="Q315" s="643"/>
      <c r="R315" s="643"/>
      <c r="S315" s="643"/>
      <c r="T315" s="643"/>
      <c r="U315" s="643"/>
      <c r="V315" s="643"/>
      <c r="W315" s="643"/>
      <c r="X315" s="643"/>
      <c r="Y315" s="643"/>
      <c r="Z315" s="643"/>
      <c r="AA315" s="643"/>
      <c r="AB315" s="643"/>
      <c r="AC315" s="643"/>
      <c r="AD315" s="643"/>
      <c r="AE315" s="643"/>
      <c r="AF315" s="643"/>
      <c r="AG315" s="643"/>
      <c r="AH315" s="643"/>
      <c r="AI315" s="643"/>
      <c r="AJ315" s="643"/>
      <c r="AK315" s="643"/>
      <c r="AL315" s="643"/>
      <c r="AM315" s="643"/>
      <c r="AN315" s="643"/>
      <c r="AO315" s="643"/>
      <c r="AP315" s="643"/>
      <c r="AQ315" s="643"/>
      <c r="AR315" s="643"/>
      <c r="AS315" s="643"/>
      <c r="AT315" s="643"/>
      <c r="AU315" s="643"/>
      <c r="AV315" s="643"/>
      <c r="AW315" s="643"/>
      <c r="AX315" s="643"/>
      <c r="AY315" s="643"/>
      <c r="AZ315" s="643"/>
      <c r="BA315" s="643"/>
      <c r="BB315" s="643"/>
      <c r="BC315" s="643"/>
      <c r="BD315" s="643"/>
      <c r="BE315" s="643"/>
      <c r="BF315" s="643"/>
      <c r="BG315" s="643"/>
      <c r="BH315" s="643"/>
      <c r="BI315" s="643"/>
      <c r="BJ315" s="643"/>
      <c r="BK315" s="643"/>
      <c r="BL315" s="643"/>
      <c r="BM315" s="643"/>
      <c r="BN315" s="643"/>
      <c r="BO315" s="643"/>
      <c r="BP315" s="643"/>
      <c r="BQ315" s="643"/>
      <c r="BR315" s="643"/>
      <c r="BS315" s="643"/>
      <c r="BT315" s="643"/>
      <c r="BU315" s="643"/>
      <c r="BV315" s="643"/>
      <c r="BW315" s="643"/>
      <c r="BX315" s="643"/>
      <c r="BY315" s="643"/>
      <c r="BZ315" s="643"/>
      <c r="CA315" s="643"/>
      <c r="CB315" s="643"/>
      <c r="CC315" s="643"/>
      <c r="CD315" s="643"/>
      <c r="CE315" s="643"/>
      <c r="CF315" s="643"/>
      <c r="CG315" s="643"/>
      <c r="CH315" s="643"/>
      <c r="CI315" s="643"/>
      <c r="CJ315" s="643"/>
      <c r="CK315" s="643"/>
      <c r="CL315" s="643"/>
      <c r="CM315" s="643"/>
      <c r="CN315" s="643"/>
      <c r="CO315" s="643"/>
      <c r="CP315" s="643"/>
      <c r="CQ315" s="643"/>
      <c r="CR315" s="643"/>
      <c r="CS315" s="643"/>
      <c r="CT315" s="643"/>
      <c r="CU315" s="643"/>
      <c r="CV315" s="643"/>
      <c r="CW315" s="643"/>
      <c r="CX315" s="643"/>
      <c r="CY315" s="643"/>
      <c r="CZ315" s="643"/>
      <c r="DA315" s="643"/>
      <c r="DB315" s="643"/>
      <c r="DC315" s="643"/>
      <c r="DD315" s="643"/>
      <c r="DE315" s="643"/>
      <c r="DF315" s="643"/>
      <c r="DG315" s="643"/>
      <c r="DH315" s="643"/>
      <c r="DI315" s="643"/>
      <c r="DJ315" s="643"/>
      <c r="DK315" s="643"/>
      <c r="DL315" s="643"/>
      <c r="DM315" s="643"/>
      <c r="DN315" s="643"/>
      <c r="DO315" s="643"/>
      <c r="DP315" s="643"/>
      <c r="DQ315" s="643"/>
      <c r="DR315" s="643"/>
      <c r="DS315" s="643"/>
      <c r="DT315" s="643"/>
      <c r="DU315" s="643"/>
      <c r="DV315" s="643"/>
      <c r="DW315" s="643"/>
      <c r="DX315" s="643"/>
      <c r="DY315" s="643"/>
      <c r="DZ315" s="643"/>
      <c r="EA315" s="643"/>
      <c r="EB315" s="643"/>
      <c r="EC315" s="643"/>
      <c r="ED315" s="643"/>
      <c r="EE315" s="643"/>
      <c r="EF315" s="643"/>
      <c r="EG315" s="643"/>
      <c r="EH315" s="643"/>
      <c r="EI315" s="643"/>
      <c r="EJ315" s="643"/>
      <c r="EK315" s="643"/>
      <c r="EL315" s="643"/>
      <c r="EM315" s="643"/>
      <c r="EN315" s="643"/>
      <c r="EO315" s="643"/>
      <c r="EP315" s="643"/>
      <c r="EQ315" s="643"/>
      <c r="ER315" s="643"/>
      <c r="ES315" s="643"/>
      <c r="ET315" s="643"/>
      <c r="EU315" s="643"/>
      <c r="EV315" s="643"/>
      <c r="EW315" s="643"/>
      <c r="EX315" s="643"/>
      <c r="EY315" s="643"/>
      <c r="EZ315" s="643"/>
      <c r="FA315" s="643"/>
      <c r="FB315" s="643"/>
      <c r="FC315" s="643"/>
      <c r="FD315" s="643"/>
      <c r="FE315" s="643"/>
      <c r="FF315" s="643"/>
      <c r="FG315" s="643"/>
      <c r="FH315" s="643"/>
      <c r="FI315" s="643"/>
      <c r="FJ315" s="643"/>
      <c r="FK315" s="643"/>
      <c r="FL315" s="643"/>
      <c r="FM315" s="643"/>
      <c r="FN315" s="643"/>
      <c r="FO315" s="643"/>
      <c r="FP315" s="643"/>
      <c r="FQ315" s="643"/>
      <c r="FR315" s="643"/>
      <c r="FS315" s="643"/>
      <c r="FT315" s="643"/>
      <c r="FU315" s="643"/>
      <c r="FV315" s="643"/>
      <c r="FW315" s="643"/>
      <c r="FX315" s="643"/>
      <c r="FY315" s="643"/>
      <c r="FZ315" s="643"/>
      <c r="GA315" s="643"/>
      <c r="GB315" s="643"/>
      <c r="GC315" s="643"/>
      <c r="GD315" s="643"/>
      <c r="GE315" s="643"/>
      <c r="GF315" s="643"/>
      <c r="GG315" s="643"/>
      <c r="GH315" s="643"/>
      <c r="GI315" s="643"/>
      <c r="GJ315" s="643"/>
      <c r="GK315" s="643"/>
      <c r="GL315" s="643"/>
      <c r="GM315" s="643"/>
      <c r="GN315" s="643"/>
      <c r="GO315" s="643"/>
      <c r="GP315" s="643"/>
      <c r="GQ315" s="643"/>
      <c r="GR315" s="643"/>
      <c r="GS315" s="643"/>
      <c r="GT315" s="643"/>
      <c r="GU315" s="643"/>
      <c r="GV315" s="643"/>
      <c r="GW315" s="643"/>
      <c r="GX315" s="643"/>
      <c r="GY315" s="643"/>
      <c r="GZ315" s="643"/>
      <c r="HA315" s="643"/>
      <c r="HB315" s="643"/>
      <c r="HC315" s="643"/>
      <c r="HD315" s="643"/>
      <c r="HE315" s="643"/>
      <c r="HF315" s="643"/>
      <c r="HG315" s="643"/>
      <c r="HH315" s="643"/>
      <c r="HI315" s="643"/>
      <c r="HJ315" s="643"/>
      <c r="HK315" s="643"/>
      <c r="HL315" s="643"/>
      <c r="HM315" s="643"/>
      <c r="HN315" s="643"/>
      <c r="HO315" s="643"/>
      <c r="HP315" s="643"/>
      <c r="HQ315" s="643"/>
      <c r="HR315" s="643"/>
      <c r="HS315" s="643"/>
      <c r="HT315" s="643"/>
      <c r="HU315" s="643"/>
      <c r="HV315" s="643"/>
      <c r="HW315" s="643"/>
      <c r="HX315" s="643"/>
      <c r="HY315" s="643"/>
      <c r="HZ315" s="643"/>
      <c r="IA315" s="643"/>
      <c r="IB315" s="643"/>
      <c r="IC315" s="643"/>
      <c r="ID315" s="643"/>
      <c r="IE315" s="643"/>
      <c r="IF315" s="643"/>
      <c r="IG315" s="643"/>
      <c r="IH315" s="643"/>
      <c r="II315" s="643"/>
      <c r="IJ315" s="643"/>
      <c r="IK315" s="643"/>
      <c r="IL315" s="643"/>
      <c r="IM315" s="643"/>
      <c r="IN315" s="643"/>
      <c r="IO315" s="643"/>
      <c r="IP315" s="643"/>
      <c r="IQ315" s="643"/>
      <c r="IR315" s="643"/>
      <c r="IS315" s="643"/>
      <c r="IT315" s="643"/>
      <c r="IU315" s="643"/>
      <c r="IV315" s="643"/>
    </row>
    <row r="316" spans="1:256" s="602" customFormat="1">
      <c r="A316" s="688">
        <v>1</v>
      </c>
      <c r="B316" s="644" t="s">
        <v>1504</v>
      </c>
      <c r="C316" s="303" t="s">
        <v>35</v>
      </c>
      <c r="D316" s="305">
        <v>1</v>
      </c>
      <c r="E316" s="84"/>
      <c r="F316" s="158" t="str">
        <f t="shared" ref="F316:F320" si="9">IF(E316="","",ROUND(D316*ROUND(E316,2),2))</f>
        <v/>
      </c>
      <c r="G316" s="642"/>
      <c r="H316" s="668"/>
      <c r="I316" s="643"/>
      <c r="J316" s="643"/>
      <c r="K316" s="643"/>
      <c r="L316" s="643"/>
      <c r="M316" s="643"/>
      <c r="N316" s="643"/>
      <c r="O316" s="643"/>
      <c r="P316" s="643"/>
      <c r="Q316" s="643"/>
      <c r="R316" s="643"/>
      <c r="S316" s="643"/>
      <c r="T316" s="643"/>
      <c r="U316" s="643"/>
      <c r="V316" s="643"/>
      <c r="W316" s="643"/>
      <c r="X316" s="643"/>
      <c r="Y316" s="643"/>
      <c r="Z316" s="643"/>
      <c r="AA316" s="643"/>
      <c r="AB316" s="643"/>
      <c r="AC316" s="643"/>
      <c r="AD316" s="643"/>
      <c r="AE316" s="643"/>
      <c r="AF316" s="643"/>
      <c r="AG316" s="643"/>
      <c r="AH316" s="643"/>
      <c r="AI316" s="643"/>
      <c r="AJ316" s="643"/>
      <c r="AK316" s="643"/>
      <c r="AL316" s="643"/>
      <c r="AM316" s="643"/>
      <c r="AN316" s="643"/>
      <c r="AO316" s="643"/>
      <c r="AP316" s="643"/>
      <c r="AQ316" s="643"/>
      <c r="AR316" s="643"/>
      <c r="AS316" s="643"/>
      <c r="AT316" s="643"/>
      <c r="AU316" s="643"/>
      <c r="AV316" s="643"/>
      <c r="AW316" s="643"/>
      <c r="AX316" s="643"/>
      <c r="AY316" s="643"/>
      <c r="AZ316" s="643"/>
      <c r="BA316" s="643"/>
      <c r="BB316" s="643"/>
      <c r="BC316" s="643"/>
      <c r="BD316" s="643"/>
      <c r="BE316" s="643"/>
      <c r="BF316" s="643"/>
      <c r="BG316" s="643"/>
      <c r="BH316" s="643"/>
      <c r="BI316" s="643"/>
      <c r="BJ316" s="643"/>
      <c r="BK316" s="643"/>
      <c r="BL316" s="643"/>
      <c r="BM316" s="643"/>
      <c r="BN316" s="643"/>
      <c r="BO316" s="643"/>
      <c r="BP316" s="643"/>
      <c r="BQ316" s="643"/>
      <c r="BR316" s="643"/>
      <c r="BS316" s="643"/>
      <c r="BT316" s="643"/>
      <c r="BU316" s="643"/>
      <c r="BV316" s="643"/>
      <c r="BW316" s="643"/>
      <c r="BX316" s="643"/>
      <c r="BY316" s="643"/>
      <c r="BZ316" s="643"/>
      <c r="CA316" s="643"/>
      <c r="CB316" s="643"/>
      <c r="CC316" s="643"/>
      <c r="CD316" s="643"/>
      <c r="CE316" s="643"/>
      <c r="CF316" s="643"/>
      <c r="CG316" s="643"/>
      <c r="CH316" s="643"/>
      <c r="CI316" s="643"/>
      <c r="CJ316" s="643"/>
      <c r="CK316" s="643"/>
      <c r="CL316" s="643"/>
      <c r="CM316" s="643"/>
      <c r="CN316" s="643"/>
      <c r="CO316" s="643"/>
      <c r="CP316" s="643"/>
      <c r="CQ316" s="643"/>
      <c r="CR316" s="643"/>
      <c r="CS316" s="643"/>
      <c r="CT316" s="643"/>
      <c r="CU316" s="643"/>
      <c r="CV316" s="643"/>
      <c r="CW316" s="643"/>
      <c r="CX316" s="643"/>
      <c r="CY316" s="643"/>
      <c r="CZ316" s="643"/>
      <c r="DA316" s="643"/>
      <c r="DB316" s="643"/>
      <c r="DC316" s="643"/>
      <c r="DD316" s="643"/>
      <c r="DE316" s="643"/>
      <c r="DF316" s="643"/>
      <c r="DG316" s="643"/>
      <c r="DH316" s="643"/>
      <c r="DI316" s="643"/>
      <c r="DJ316" s="643"/>
      <c r="DK316" s="643"/>
      <c r="DL316" s="643"/>
      <c r="DM316" s="643"/>
      <c r="DN316" s="643"/>
      <c r="DO316" s="643"/>
      <c r="DP316" s="643"/>
      <c r="DQ316" s="643"/>
      <c r="DR316" s="643"/>
      <c r="DS316" s="643"/>
      <c r="DT316" s="643"/>
      <c r="DU316" s="643"/>
      <c r="DV316" s="643"/>
      <c r="DW316" s="643"/>
      <c r="DX316" s="643"/>
      <c r="DY316" s="643"/>
      <c r="DZ316" s="643"/>
      <c r="EA316" s="643"/>
      <c r="EB316" s="643"/>
      <c r="EC316" s="643"/>
      <c r="ED316" s="643"/>
      <c r="EE316" s="643"/>
      <c r="EF316" s="643"/>
      <c r="EG316" s="643"/>
      <c r="EH316" s="643"/>
      <c r="EI316" s="643"/>
      <c r="EJ316" s="643"/>
      <c r="EK316" s="643"/>
      <c r="EL316" s="643"/>
      <c r="EM316" s="643"/>
      <c r="EN316" s="643"/>
      <c r="EO316" s="643"/>
      <c r="EP316" s="643"/>
      <c r="EQ316" s="643"/>
      <c r="ER316" s="643"/>
      <c r="ES316" s="643"/>
      <c r="ET316" s="643"/>
      <c r="EU316" s="643"/>
      <c r="EV316" s="643"/>
      <c r="EW316" s="643"/>
      <c r="EX316" s="643"/>
      <c r="EY316" s="643"/>
      <c r="EZ316" s="643"/>
      <c r="FA316" s="643"/>
      <c r="FB316" s="643"/>
      <c r="FC316" s="643"/>
      <c r="FD316" s="643"/>
      <c r="FE316" s="643"/>
      <c r="FF316" s="643"/>
      <c r="FG316" s="643"/>
      <c r="FH316" s="643"/>
      <c r="FI316" s="643"/>
      <c r="FJ316" s="643"/>
      <c r="FK316" s="643"/>
      <c r="FL316" s="643"/>
      <c r="FM316" s="643"/>
      <c r="FN316" s="643"/>
      <c r="FO316" s="643"/>
      <c r="FP316" s="643"/>
      <c r="FQ316" s="643"/>
      <c r="FR316" s="643"/>
      <c r="FS316" s="643"/>
      <c r="FT316" s="643"/>
      <c r="FU316" s="643"/>
      <c r="FV316" s="643"/>
      <c r="FW316" s="643"/>
      <c r="FX316" s="643"/>
      <c r="FY316" s="643"/>
      <c r="FZ316" s="643"/>
      <c r="GA316" s="643"/>
      <c r="GB316" s="643"/>
      <c r="GC316" s="643"/>
      <c r="GD316" s="643"/>
      <c r="GE316" s="643"/>
      <c r="GF316" s="643"/>
      <c r="GG316" s="643"/>
      <c r="GH316" s="643"/>
      <c r="GI316" s="643"/>
      <c r="GJ316" s="643"/>
      <c r="GK316" s="643"/>
      <c r="GL316" s="643"/>
      <c r="GM316" s="643"/>
      <c r="GN316" s="643"/>
      <c r="GO316" s="643"/>
      <c r="GP316" s="643"/>
      <c r="GQ316" s="643"/>
      <c r="GR316" s="643"/>
      <c r="GS316" s="643"/>
      <c r="GT316" s="643"/>
      <c r="GU316" s="643"/>
      <c r="GV316" s="643"/>
      <c r="GW316" s="643"/>
      <c r="GX316" s="643"/>
      <c r="GY316" s="643"/>
      <c r="GZ316" s="643"/>
      <c r="HA316" s="643"/>
      <c r="HB316" s="643"/>
      <c r="HC316" s="643"/>
      <c r="HD316" s="643"/>
      <c r="HE316" s="643"/>
      <c r="HF316" s="643"/>
      <c r="HG316" s="643"/>
      <c r="HH316" s="643"/>
      <c r="HI316" s="643"/>
      <c r="HJ316" s="643"/>
      <c r="HK316" s="643"/>
      <c r="HL316" s="643"/>
      <c r="HM316" s="643"/>
      <c r="HN316" s="643"/>
      <c r="HO316" s="643"/>
      <c r="HP316" s="643"/>
      <c r="HQ316" s="643"/>
      <c r="HR316" s="643"/>
      <c r="HS316" s="643"/>
      <c r="HT316" s="643"/>
      <c r="HU316" s="643"/>
      <c r="HV316" s="643"/>
      <c r="HW316" s="643"/>
      <c r="HX316" s="643"/>
      <c r="HY316" s="643"/>
      <c r="HZ316" s="643"/>
      <c r="IA316" s="643"/>
      <c r="IB316" s="643"/>
      <c r="IC316" s="643"/>
      <c r="ID316" s="643"/>
      <c r="IE316" s="643"/>
      <c r="IF316" s="643"/>
      <c r="IG316" s="643"/>
      <c r="IH316" s="643"/>
      <c r="II316" s="643"/>
      <c r="IJ316" s="643"/>
      <c r="IK316" s="643"/>
      <c r="IL316" s="643"/>
      <c r="IM316" s="643"/>
      <c r="IN316" s="643"/>
      <c r="IO316" s="643"/>
      <c r="IP316" s="643"/>
      <c r="IQ316" s="643"/>
      <c r="IR316" s="643"/>
      <c r="IS316" s="643"/>
      <c r="IT316" s="643"/>
      <c r="IU316" s="643"/>
      <c r="IV316" s="643"/>
    </row>
    <row r="317" spans="1:256" s="602" customFormat="1">
      <c r="A317" s="688">
        <v>2</v>
      </c>
      <c r="B317" s="644" t="s">
        <v>867</v>
      </c>
      <c r="C317" s="303" t="s">
        <v>35</v>
      </c>
      <c r="D317" s="305">
        <v>3</v>
      </c>
      <c r="E317" s="84"/>
      <c r="F317" s="158" t="str">
        <f t="shared" si="9"/>
        <v/>
      </c>
      <c r="G317" s="642"/>
      <c r="H317" s="668"/>
      <c r="I317" s="643"/>
      <c r="J317" s="643"/>
      <c r="K317" s="643"/>
      <c r="L317" s="643"/>
      <c r="M317" s="643"/>
      <c r="N317" s="643"/>
      <c r="O317" s="643"/>
      <c r="P317" s="643"/>
      <c r="Q317" s="643"/>
      <c r="R317" s="643"/>
      <c r="S317" s="643"/>
      <c r="T317" s="643"/>
      <c r="U317" s="643"/>
      <c r="V317" s="643"/>
      <c r="W317" s="643"/>
      <c r="X317" s="643"/>
      <c r="Y317" s="643"/>
      <c r="Z317" s="643"/>
      <c r="AA317" s="643"/>
      <c r="AB317" s="643"/>
      <c r="AC317" s="643"/>
      <c r="AD317" s="643"/>
      <c r="AE317" s="643"/>
      <c r="AF317" s="643"/>
      <c r="AG317" s="643"/>
      <c r="AH317" s="643"/>
      <c r="AI317" s="643"/>
      <c r="AJ317" s="643"/>
      <c r="AK317" s="643"/>
      <c r="AL317" s="643"/>
      <c r="AM317" s="643"/>
      <c r="AN317" s="643"/>
      <c r="AO317" s="643"/>
      <c r="AP317" s="643"/>
      <c r="AQ317" s="643"/>
      <c r="AR317" s="643"/>
      <c r="AS317" s="643"/>
      <c r="AT317" s="643"/>
      <c r="AU317" s="643"/>
      <c r="AV317" s="643"/>
      <c r="AW317" s="643"/>
      <c r="AX317" s="643"/>
      <c r="AY317" s="643"/>
      <c r="AZ317" s="643"/>
      <c r="BA317" s="643"/>
      <c r="BB317" s="643"/>
      <c r="BC317" s="643"/>
      <c r="BD317" s="643"/>
      <c r="BE317" s="643"/>
      <c r="BF317" s="643"/>
      <c r="BG317" s="643"/>
      <c r="BH317" s="643"/>
      <c r="BI317" s="643"/>
      <c r="BJ317" s="643"/>
      <c r="BK317" s="643"/>
      <c r="BL317" s="643"/>
      <c r="BM317" s="643"/>
      <c r="BN317" s="643"/>
      <c r="BO317" s="643"/>
      <c r="BP317" s="643"/>
      <c r="BQ317" s="643"/>
      <c r="BR317" s="643"/>
      <c r="BS317" s="643"/>
      <c r="BT317" s="643"/>
      <c r="BU317" s="643"/>
      <c r="BV317" s="643"/>
      <c r="BW317" s="643"/>
      <c r="BX317" s="643"/>
      <c r="BY317" s="643"/>
      <c r="BZ317" s="643"/>
      <c r="CA317" s="643"/>
      <c r="CB317" s="643"/>
      <c r="CC317" s="643"/>
      <c r="CD317" s="643"/>
      <c r="CE317" s="643"/>
      <c r="CF317" s="643"/>
      <c r="CG317" s="643"/>
      <c r="CH317" s="643"/>
      <c r="CI317" s="643"/>
      <c r="CJ317" s="643"/>
      <c r="CK317" s="643"/>
      <c r="CL317" s="643"/>
      <c r="CM317" s="643"/>
      <c r="CN317" s="643"/>
      <c r="CO317" s="643"/>
      <c r="CP317" s="643"/>
      <c r="CQ317" s="643"/>
      <c r="CR317" s="643"/>
      <c r="CS317" s="643"/>
      <c r="CT317" s="643"/>
      <c r="CU317" s="643"/>
      <c r="CV317" s="643"/>
      <c r="CW317" s="643"/>
      <c r="CX317" s="643"/>
      <c r="CY317" s="643"/>
      <c r="CZ317" s="643"/>
      <c r="DA317" s="643"/>
      <c r="DB317" s="643"/>
      <c r="DC317" s="643"/>
      <c r="DD317" s="643"/>
      <c r="DE317" s="643"/>
      <c r="DF317" s="643"/>
      <c r="DG317" s="643"/>
      <c r="DH317" s="643"/>
      <c r="DI317" s="643"/>
      <c r="DJ317" s="643"/>
      <c r="DK317" s="643"/>
      <c r="DL317" s="643"/>
      <c r="DM317" s="643"/>
      <c r="DN317" s="643"/>
      <c r="DO317" s="643"/>
      <c r="DP317" s="643"/>
      <c r="DQ317" s="643"/>
      <c r="DR317" s="643"/>
      <c r="DS317" s="643"/>
      <c r="DT317" s="643"/>
      <c r="DU317" s="643"/>
      <c r="DV317" s="643"/>
      <c r="DW317" s="643"/>
      <c r="DX317" s="643"/>
      <c r="DY317" s="643"/>
      <c r="DZ317" s="643"/>
      <c r="EA317" s="643"/>
      <c r="EB317" s="643"/>
      <c r="EC317" s="643"/>
      <c r="ED317" s="643"/>
      <c r="EE317" s="643"/>
      <c r="EF317" s="643"/>
      <c r="EG317" s="643"/>
      <c r="EH317" s="643"/>
      <c r="EI317" s="643"/>
      <c r="EJ317" s="643"/>
      <c r="EK317" s="643"/>
      <c r="EL317" s="643"/>
      <c r="EM317" s="643"/>
      <c r="EN317" s="643"/>
      <c r="EO317" s="643"/>
      <c r="EP317" s="643"/>
      <c r="EQ317" s="643"/>
      <c r="ER317" s="643"/>
      <c r="ES317" s="643"/>
      <c r="ET317" s="643"/>
      <c r="EU317" s="643"/>
      <c r="EV317" s="643"/>
      <c r="EW317" s="643"/>
      <c r="EX317" s="643"/>
      <c r="EY317" s="643"/>
      <c r="EZ317" s="643"/>
      <c r="FA317" s="643"/>
      <c r="FB317" s="643"/>
      <c r="FC317" s="643"/>
      <c r="FD317" s="643"/>
      <c r="FE317" s="643"/>
      <c r="FF317" s="643"/>
      <c r="FG317" s="643"/>
      <c r="FH317" s="643"/>
      <c r="FI317" s="643"/>
      <c r="FJ317" s="643"/>
      <c r="FK317" s="643"/>
      <c r="FL317" s="643"/>
      <c r="FM317" s="643"/>
      <c r="FN317" s="643"/>
      <c r="FO317" s="643"/>
      <c r="FP317" s="643"/>
      <c r="FQ317" s="643"/>
      <c r="FR317" s="643"/>
      <c r="FS317" s="643"/>
      <c r="FT317" s="643"/>
      <c r="FU317" s="643"/>
      <c r="FV317" s="643"/>
      <c r="FW317" s="643"/>
      <c r="FX317" s="643"/>
      <c r="FY317" s="643"/>
      <c r="FZ317" s="643"/>
      <c r="GA317" s="643"/>
      <c r="GB317" s="643"/>
      <c r="GC317" s="643"/>
      <c r="GD317" s="643"/>
      <c r="GE317" s="643"/>
      <c r="GF317" s="643"/>
      <c r="GG317" s="643"/>
      <c r="GH317" s="643"/>
      <c r="GI317" s="643"/>
      <c r="GJ317" s="643"/>
      <c r="GK317" s="643"/>
      <c r="GL317" s="643"/>
      <c r="GM317" s="643"/>
      <c r="GN317" s="643"/>
      <c r="GO317" s="643"/>
      <c r="GP317" s="643"/>
      <c r="GQ317" s="643"/>
      <c r="GR317" s="643"/>
      <c r="GS317" s="643"/>
      <c r="GT317" s="643"/>
      <c r="GU317" s="643"/>
      <c r="GV317" s="643"/>
      <c r="GW317" s="643"/>
      <c r="GX317" s="643"/>
      <c r="GY317" s="643"/>
      <c r="GZ317" s="643"/>
      <c r="HA317" s="643"/>
      <c r="HB317" s="643"/>
      <c r="HC317" s="643"/>
      <c r="HD317" s="643"/>
      <c r="HE317" s="643"/>
      <c r="HF317" s="643"/>
      <c r="HG317" s="643"/>
      <c r="HH317" s="643"/>
      <c r="HI317" s="643"/>
      <c r="HJ317" s="643"/>
      <c r="HK317" s="643"/>
      <c r="HL317" s="643"/>
      <c r="HM317" s="643"/>
      <c r="HN317" s="643"/>
      <c r="HO317" s="643"/>
      <c r="HP317" s="643"/>
      <c r="HQ317" s="643"/>
      <c r="HR317" s="643"/>
      <c r="HS317" s="643"/>
      <c r="HT317" s="643"/>
      <c r="HU317" s="643"/>
      <c r="HV317" s="643"/>
      <c r="HW317" s="643"/>
      <c r="HX317" s="643"/>
      <c r="HY317" s="643"/>
      <c r="HZ317" s="643"/>
      <c r="IA317" s="643"/>
      <c r="IB317" s="643"/>
      <c r="IC317" s="643"/>
      <c r="ID317" s="643"/>
      <c r="IE317" s="643"/>
      <c r="IF317" s="643"/>
      <c r="IG317" s="643"/>
      <c r="IH317" s="643"/>
      <c r="II317" s="643"/>
      <c r="IJ317" s="643"/>
      <c r="IK317" s="643"/>
      <c r="IL317" s="643"/>
      <c r="IM317" s="643"/>
      <c r="IN317" s="643"/>
      <c r="IO317" s="643"/>
      <c r="IP317" s="643"/>
      <c r="IQ317" s="643"/>
      <c r="IR317" s="643"/>
      <c r="IS317" s="643"/>
      <c r="IT317" s="643"/>
      <c r="IU317" s="643"/>
      <c r="IV317" s="643"/>
    </row>
    <row r="318" spans="1:256" s="602" customFormat="1">
      <c r="A318" s="686"/>
      <c r="B318" s="645"/>
      <c r="C318" s="303"/>
      <c r="D318" s="305"/>
      <c r="E318" s="84"/>
      <c r="F318" s="158" t="str">
        <f t="shared" si="9"/>
        <v/>
      </c>
      <c r="G318" s="642"/>
      <c r="H318" s="668"/>
      <c r="I318" s="643"/>
      <c r="J318" s="643"/>
      <c r="K318" s="643"/>
      <c r="L318" s="643"/>
      <c r="M318" s="643"/>
      <c r="N318" s="643"/>
      <c r="O318" s="643"/>
      <c r="P318" s="643"/>
      <c r="Q318" s="643"/>
      <c r="R318" s="643"/>
      <c r="S318" s="643"/>
      <c r="T318" s="643"/>
      <c r="U318" s="643"/>
      <c r="V318" s="643"/>
      <c r="W318" s="643"/>
      <c r="X318" s="643"/>
      <c r="Y318" s="643"/>
      <c r="Z318" s="643"/>
      <c r="AA318" s="643"/>
      <c r="AB318" s="643"/>
      <c r="AC318" s="643"/>
      <c r="AD318" s="643"/>
      <c r="AE318" s="643"/>
      <c r="AF318" s="643"/>
      <c r="AG318" s="643"/>
      <c r="AH318" s="643"/>
      <c r="AI318" s="643"/>
      <c r="AJ318" s="643"/>
      <c r="AK318" s="643"/>
      <c r="AL318" s="643"/>
      <c r="AM318" s="643"/>
      <c r="AN318" s="643"/>
      <c r="AO318" s="643"/>
      <c r="AP318" s="643"/>
      <c r="AQ318" s="643"/>
      <c r="AR318" s="643"/>
      <c r="AS318" s="643"/>
      <c r="AT318" s="643"/>
      <c r="AU318" s="643"/>
      <c r="AV318" s="643"/>
      <c r="AW318" s="643"/>
      <c r="AX318" s="643"/>
      <c r="AY318" s="643"/>
      <c r="AZ318" s="643"/>
      <c r="BA318" s="643"/>
      <c r="BB318" s="643"/>
      <c r="BC318" s="643"/>
      <c r="BD318" s="643"/>
      <c r="BE318" s="643"/>
      <c r="BF318" s="643"/>
      <c r="BG318" s="643"/>
      <c r="BH318" s="643"/>
      <c r="BI318" s="643"/>
      <c r="BJ318" s="643"/>
      <c r="BK318" s="643"/>
      <c r="BL318" s="643"/>
      <c r="BM318" s="643"/>
      <c r="BN318" s="643"/>
      <c r="BO318" s="643"/>
      <c r="BP318" s="643"/>
      <c r="BQ318" s="643"/>
      <c r="BR318" s="643"/>
      <c r="BS318" s="643"/>
      <c r="BT318" s="643"/>
      <c r="BU318" s="643"/>
      <c r="BV318" s="643"/>
      <c r="BW318" s="643"/>
      <c r="BX318" s="643"/>
      <c r="BY318" s="643"/>
      <c r="BZ318" s="643"/>
      <c r="CA318" s="643"/>
      <c r="CB318" s="643"/>
      <c r="CC318" s="643"/>
      <c r="CD318" s="643"/>
      <c r="CE318" s="643"/>
      <c r="CF318" s="643"/>
      <c r="CG318" s="643"/>
      <c r="CH318" s="643"/>
      <c r="CI318" s="643"/>
      <c r="CJ318" s="643"/>
      <c r="CK318" s="643"/>
      <c r="CL318" s="643"/>
      <c r="CM318" s="643"/>
      <c r="CN318" s="643"/>
      <c r="CO318" s="643"/>
      <c r="CP318" s="643"/>
      <c r="CQ318" s="643"/>
      <c r="CR318" s="643"/>
      <c r="CS318" s="643"/>
      <c r="CT318" s="643"/>
      <c r="CU318" s="643"/>
      <c r="CV318" s="643"/>
      <c r="CW318" s="643"/>
      <c r="CX318" s="643"/>
      <c r="CY318" s="643"/>
      <c r="CZ318" s="643"/>
      <c r="DA318" s="643"/>
      <c r="DB318" s="643"/>
      <c r="DC318" s="643"/>
      <c r="DD318" s="643"/>
      <c r="DE318" s="643"/>
      <c r="DF318" s="643"/>
      <c r="DG318" s="643"/>
      <c r="DH318" s="643"/>
      <c r="DI318" s="643"/>
      <c r="DJ318" s="643"/>
      <c r="DK318" s="643"/>
      <c r="DL318" s="643"/>
      <c r="DM318" s="643"/>
      <c r="DN318" s="643"/>
      <c r="DO318" s="643"/>
      <c r="DP318" s="643"/>
      <c r="DQ318" s="643"/>
      <c r="DR318" s="643"/>
      <c r="DS318" s="643"/>
      <c r="DT318" s="643"/>
      <c r="DU318" s="643"/>
      <c r="DV318" s="643"/>
      <c r="DW318" s="643"/>
      <c r="DX318" s="643"/>
      <c r="DY318" s="643"/>
      <c r="DZ318" s="643"/>
      <c r="EA318" s="643"/>
      <c r="EB318" s="643"/>
      <c r="EC318" s="643"/>
      <c r="ED318" s="643"/>
      <c r="EE318" s="643"/>
      <c r="EF318" s="643"/>
      <c r="EG318" s="643"/>
      <c r="EH318" s="643"/>
      <c r="EI318" s="643"/>
      <c r="EJ318" s="643"/>
      <c r="EK318" s="643"/>
      <c r="EL318" s="643"/>
      <c r="EM318" s="643"/>
      <c r="EN318" s="643"/>
      <c r="EO318" s="643"/>
      <c r="EP318" s="643"/>
      <c r="EQ318" s="643"/>
      <c r="ER318" s="643"/>
      <c r="ES318" s="643"/>
      <c r="ET318" s="643"/>
      <c r="EU318" s="643"/>
      <c r="EV318" s="643"/>
      <c r="EW318" s="643"/>
      <c r="EX318" s="643"/>
      <c r="EY318" s="643"/>
      <c r="EZ318" s="643"/>
      <c r="FA318" s="643"/>
      <c r="FB318" s="643"/>
      <c r="FC318" s="643"/>
      <c r="FD318" s="643"/>
      <c r="FE318" s="643"/>
      <c r="FF318" s="643"/>
      <c r="FG318" s="643"/>
      <c r="FH318" s="643"/>
      <c r="FI318" s="643"/>
      <c r="FJ318" s="643"/>
      <c r="FK318" s="643"/>
      <c r="FL318" s="643"/>
      <c r="FM318" s="643"/>
      <c r="FN318" s="643"/>
      <c r="FO318" s="643"/>
      <c r="FP318" s="643"/>
      <c r="FQ318" s="643"/>
      <c r="FR318" s="643"/>
      <c r="FS318" s="643"/>
      <c r="FT318" s="643"/>
      <c r="FU318" s="643"/>
      <c r="FV318" s="643"/>
      <c r="FW318" s="643"/>
      <c r="FX318" s="643"/>
      <c r="FY318" s="643"/>
      <c r="FZ318" s="643"/>
      <c r="GA318" s="643"/>
      <c r="GB318" s="643"/>
      <c r="GC318" s="643"/>
      <c r="GD318" s="643"/>
      <c r="GE318" s="643"/>
      <c r="GF318" s="643"/>
      <c r="GG318" s="643"/>
      <c r="GH318" s="643"/>
      <c r="GI318" s="643"/>
      <c r="GJ318" s="643"/>
      <c r="GK318" s="643"/>
      <c r="GL318" s="643"/>
      <c r="GM318" s="643"/>
      <c r="GN318" s="643"/>
      <c r="GO318" s="643"/>
      <c r="GP318" s="643"/>
      <c r="GQ318" s="643"/>
      <c r="GR318" s="643"/>
      <c r="GS318" s="643"/>
      <c r="GT318" s="643"/>
      <c r="GU318" s="643"/>
      <c r="GV318" s="643"/>
      <c r="GW318" s="643"/>
      <c r="GX318" s="643"/>
      <c r="GY318" s="643"/>
      <c r="GZ318" s="643"/>
      <c r="HA318" s="643"/>
      <c r="HB318" s="643"/>
      <c r="HC318" s="643"/>
      <c r="HD318" s="643"/>
      <c r="HE318" s="643"/>
      <c r="HF318" s="643"/>
      <c r="HG318" s="643"/>
      <c r="HH318" s="643"/>
      <c r="HI318" s="643"/>
      <c r="HJ318" s="643"/>
      <c r="HK318" s="643"/>
      <c r="HL318" s="643"/>
      <c r="HM318" s="643"/>
      <c r="HN318" s="643"/>
      <c r="HO318" s="643"/>
      <c r="HP318" s="643"/>
      <c r="HQ318" s="643"/>
      <c r="HR318" s="643"/>
      <c r="HS318" s="643"/>
      <c r="HT318" s="643"/>
      <c r="HU318" s="643"/>
      <c r="HV318" s="643"/>
      <c r="HW318" s="643"/>
      <c r="HX318" s="643"/>
      <c r="HY318" s="643"/>
      <c r="HZ318" s="643"/>
      <c r="IA318" s="643"/>
      <c r="IB318" s="643"/>
      <c r="IC318" s="643"/>
      <c r="ID318" s="643"/>
      <c r="IE318" s="643"/>
      <c r="IF318" s="643"/>
      <c r="IG318" s="643"/>
      <c r="IH318" s="643"/>
      <c r="II318" s="643"/>
      <c r="IJ318" s="643"/>
      <c r="IK318" s="643"/>
      <c r="IL318" s="643"/>
      <c r="IM318" s="643"/>
      <c r="IN318" s="643"/>
      <c r="IO318" s="643"/>
      <c r="IP318" s="643"/>
      <c r="IQ318" s="643"/>
      <c r="IR318" s="643"/>
      <c r="IS318" s="643"/>
      <c r="IT318" s="643"/>
      <c r="IU318" s="643"/>
      <c r="IV318" s="643"/>
    </row>
    <row r="319" spans="1:256" s="602" customFormat="1" ht="37.5">
      <c r="A319" s="687">
        <f>A315+1</f>
        <v>2</v>
      </c>
      <c r="B319" s="604" t="s">
        <v>1505</v>
      </c>
      <c r="C319" s="612"/>
      <c r="D319" s="606"/>
      <c r="E319" s="77"/>
      <c r="F319" s="158" t="str">
        <f t="shared" si="9"/>
        <v/>
      </c>
      <c r="G319" s="607"/>
      <c r="H319" s="663"/>
    </row>
    <row r="320" spans="1:256" s="602" customFormat="1">
      <c r="A320" s="598"/>
      <c r="B320" s="604"/>
      <c r="C320" s="612" t="s">
        <v>90</v>
      </c>
      <c r="D320" s="606">
        <v>1</v>
      </c>
      <c r="E320" s="77"/>
      <c r="F320" s="158" t="str">
        <f t="shared" si="9"/>
        <v/>
      </c>
      <c r="G320" s="607"/>
      <c r="H320" s="663"/>
    </row>
    <row r="321" spans="1:8" s="602" customFormat="1">
      <c r="A321" s="598"/>
      <c r="B321" s="604"/>
      <c r="C321" s="612"/>
      <c r="D321" s="606"/>
      <c r="E321" s="77"/>
      <c r="F321" s="158"/>
      <c r="G321" s="607"/>
      <c r="H321" s="663"/>
    </row>
    <row r="322" spans="1:8" s="331" customFormat="1" ht="24">
      <c r="A322" s="687">
        <f>A319+1</f>
        <v>3</v>
      </c>
      <c r="B322" s="338" t="s">
        <v>1957</v>
      </c>
      <c r="C322" s="339"/>
      <c r="D322" s="342"/>
      <c r="E322" s="97"/>
      <c r="F322" s="343"/>
      <c r="G322" s="437"/>
      <c r="H322" s="330"/>
    </row>
    <row r="323" spans="1:8" s="331" customFormat="1">
      <c r="A323" s="725"/>
      <c r="B323" s="338"/>
      <c r="C323" s="339" t="s">
        <v>90</v>
      </c>
      <c r="D323" s="342">
        <v>1</v>
      </c>
      <c r="E323" s="97"/>
      <c r="F323" s="17">
        <f t="shared" ref="F323" si="10">IF(D323="","",ROUND(D323*ROUND(E323,2),2))</f>
        <v>0</v>
      </c>
      <c r="G323" s="390"/>
      <c r="H323" s="330"/>
    </row>
    <row r="324" spans="1:8" s="331" customFormat="1">
      <c r="A324" s="726"/>
      <c r="B324" s="338"/>
      <c r="C324" s="339"/>
      <c r="D324" s="342"/>
      <c r="E324" s="97"/>
      <c r="F324" s="343"/>
      <c r="G324" s="390"/>
      <c r="H324" s="330"/>
    </row>
    <row r="325" spans="1:8" s="331" customFormat="1" ht="24">
      <c r="A325" s="687">
        <f>A322+1</f>
        <v>4</v>
      </c>
      <c r="B325" s="338" t="s">
        <v>1050</v>
      </c>
      <c r="C325" s="339"/>
      <c r="D325" s="342"/>
      <c r="E325" s="97"/>
      <c r="F325" s="343"/>
      <c r="G325" s="437"/>
      <c r="H325" s="330"/>
    </row>
    <row r="326" spans="1:8" s="331" customFormat="1">
      <c r="A326" s="337"/>
      <c r="B326" s="338"/>
      <c r="C326" s="339" t="s">
        <v>90</v>
      </c>
      <c r="D326" s="342">
        <v>1</v>
      </c>
      <c r="E326" s="97"/>
      <c r="F326" s="17">
        <f t="shared" ref="F326" si="11">IF(D326="","",ROUND(D326*ROUND(E326,2),2))</f>
        <v>0</v>
      </c>
      <c r="G326" s="390"/>
      <c r="H326" s="330"/>
    </row>
    <row r="327" spans="1:8">
      <c r="A327" s="173">
        <f>A313</f>
        <v>5</v>
      </c>
      <c r="B327" s="518" t="str">
        <f>B313&amp;" UKUPNO:"</f>
        <v>OSTALI RADOVI UKUPNO:</v>
      </c>
      <c r="C327" s="519"/>
      <c r="D327" s="597"/>
      <c r="E327" s="34"/>
      <c r="F327" s="597">
        <f>SUM(F314:F326)</f>
        <v>0</v>
      </c>
    </row>
  </sheetData>
  <sheetProtection algorithmName="SHA-512" hashValue="u0L/fIcbES0Ll7Vzhby1m5QJQZywr6QTl5swN9rn1oKQpyHWOkSeOk8yWtXYNGbMQYdzpy3fZFar5mITTyW0hQ==" saltValue="UUf4LAOLX0br547IPZ6ZvA==" spinCount="100000" sheet="1" formatColumns="0" formatRows="0"/>
  <protectedRanges>
    <protectedRange sqref="B35:B235" name="Raspon1_2"/>
  </protectedRanges>
  <dataValidations count="2">
    <dataValidation type="custom" allowBlank="1" showInputMessage="1" showErrorMessage="1" promptTitle="dozvoljen unos dvije decimale" sqref="WLQ315:WLQ321 WBU315:WBU321 VRY315:VRY321 VIC315:VIC321 UYG315:UYG321 UOK315:UOK321 UEO315:UEO321 TUS315:TUS321 TKW315:TKW321 TBA315:TBA321 SRE315:SRE321 SHI315:SHI321 RXM315:RXM321 RNQ315:RNQ321 RDU315:RDU321 QTY315:QTY321 QKC315:QKC321 QAG315:QAG321 PQK315:PQK321 PGO315:PGO321 OWS315:OWS321 OMW315:OMW321 ODA315:ODA321 NTE315:NTE321 NJI315:NJI321 MZM315:MZM321 MPQ315:MPQ321 MFU315:MFU321 LVY315:LVY321 LMC315:LMC321 LCG315:LCG321 KSK315:KSK321 KIO315:KIO321 JYS315:JYS321 JOW315:JOW321 JFA315:JFA321 IVE315:IVE321 ILI315:ILI321 IBM315:IBM321 HRQ315:HRQ321 HHU315:HHU321 GXY315:GXY321 GOC315:GOC321 GEG315:GEG321 FUK315:FUK321 FKO315:FKO321 FAS315:FAS321 EQW315:EQW321 EHA315:EHA321 DXE315:DXE321 DNI315:DNI321 DDM315:DDM321 CTQ315:CTQ321 CJU315:CJU321 BZY315:BZY321 BQC315:BQC321 BGG315:BGG321 AWK315:AWK321 AMO315:AMO321 ACS315:ACS321 SW315:SW321 JA315:JA321 AWK303:AWK309 AMO303:AMO309 ACS303:ACS309 JA238:JA251 SW238:SW251 ACS238:ACS251 AMO238:AMO251 AWK238:AWK251 BGG238:BGG251 BQC238:BQC251 BZY238:BZY251 CJU238:CJU251 CTQ238:CTQ251 DDM238:DDM251 DNI238:DNI251 DXE238:DXE251 EHA238:EHA251 EQW238:EQW251 FAS238:FAS251 FKO238:FKO251 FUK238:FUK251 GEG238:GEG251 GOC238:GOC251 GXY238:GXY251 HHU238:HHU251 HRQ238:HRQ251 IBM238:IBM251 ILI238:ILI251 IVE238:IVE251 JFA238:JFA251 JOW238:JOW251 JYS238:JYS251 KIO238:KIO251 KSK238:KSK251 LCG238:LCG251 LMC238:LMC251 LVY238:LVY251 MFU238:MFU251 MPQ238:MPQ251 MZM238:MZM251 NJI238:NJI251 NTE238:NTE251 ODA238:ODA251 OMW238:OMW251 OWS238:OWS251 PGO238:PGO251 PQK238:PQK251 QAG238:QAG251 QKC238:QKC251 QTY238:QTY251 RDU238:RDU251 RNQ238:RNQ251 RXM238:RXM251 SHI238:SHI251 SRE238:SRE251 TBA238:TBA251 TKW238:TKW251 TUS238:TUS251 UEO238:UEO251 UOK238:UOK251 UYG238:UYG251 VIC238:VIC251 VRY238:VRY251 WBU238:WBU251 WLQ238:WLQ251 WVM238:WVM251 SW303:SW309 JA257:JA274 SW257:SW274 ACS257:ACS274 AMO257:AMO274 AWK257:AWK274 BGG257:BGG274 BQC257:BQC274 BZY257:BZY274 CJU257:CJU274 CTQ257:CTQ274 DDM257:DDM274 DNI257:DNI274 DXE257:DXE274 EHA257:EHA274 EQW257:EQW274 FAS257:FAS274 FKO257:FKO274 FUK257:FUK274 GEG257:GEG274 GOC257:GOC274 GXY257:GXY274 HHU257:HHU274 HRQ257:HRQ274 IBM257:IBM274 ILI257:ILI274 IVE257:IVE274 JFA257:JFA274 JOW257:JOW274 JYS257:JYS274 KIO257:KIO274 KSK257:KSK274 LCG257:LCG274 LMC257:LMC274 LVY257:LVY274 MFU257:MFU274 MPQ257:MPQ274 MZM257:MZM274 NJI257:NJI274 NTE257:NTE274 ODA257:ODA274 OMW257:OMW274 OWS257:OWS274 PGO257:PGO274 PQK257:PQK274 QAG257:QAG274 QKC257:QKC274 QTY257:QTY274 RDU257:RDU274 RNQ257:RNQ274 RXM257:RXM274 SHI257:SHI274 SRE257:SRE274 TBA257:TBA274 TKW257:TKW274 TUS257:TUS274 UEO257:UEO274 UOK257:UOK274 UYG257:UYG274 VIC257:VIC274 VRY257:VRY274 WBU257:WBU274 WLQ257:WLQ274 WVM257:WVM274 JA303:JA309 JA280:JA297 SW280:SW297 ACS280:ACS297 AMO280:AMO297 AWK280:AWK297 BGG280:BGG297 BQC280:BQC297 BZY280:BZY297 CJU280:CJU297 CTQ280:CTQ297 DDM280:DDM297 DNI280:DNI297 DXE280:DXE297 EHA280:EHA297 EQW280:EQW297 FAS280:FAS297 FKO280:FKO297 FUK280:FUK297 GEG280:GEG297 GOC280:GOC297 GXY280:GXY297 HHU280:HHU297 HRQ280:HRQ297 IBM280:IBM297 ILI280:ILI297 IVE280:IVE297 JFA280:JFA297 JOW280:JOW297 JYS280:JYS297 KIO280:KIO297 KSK280:KSK297 LCG280:LCG297 LMC280:LMC297 LVY280:LVY297 MFU280:MFU297 MPQ280:MPQ297 MZM280:MZM297 NJI280:NJI297 NTE280:NTE297 ODA280:ODA297 OMW280:OMW297 OWS280:OWS297 PGO280:PGO297 PQK280:PQK297 QAG280:QAG297 QKC280:QKC297 QTY280:QTY297 RDU280:RDU297 RNQ280:RNQ297 RXM280:RXM297 SHI280:SHI297 SRE280:SRE297 TBA280:TBA297 TKW280:TKW297 TUS280:TUS297 UEO280:UEO297 UOK280:UOK297 UYG280:UYG297 VIC280:VIC297 VRY280:VRY297 WBU280:WBU297 WLQ280:WLQ297 WVM280:WVM297 WVM303:WVM309 WLQ303:WLQ309 WBU303:WBU309 VRY303:VRY309 VIC303:VIC309 UYG303:UYG309 UOK303:UOK309 UEO303:UEO309 TUS303:TUS309 TKW303:TKW309 TBA303:TBA309 SRE303:SRE309 SHI303:SHI309 RXM303:RXM309 RNQ303:RNQ309 RDU303:RDU309 QTY303:QTY309 QKC303:QKC309 QAG303:QAG309 PQK303:PQK309 PGO303:PGO309 OWS303:OWS309 OMW303:OMW309 ODA303:ODA309 NTE303:NTE309 NJI303:NJI309 MZM303:MZM309 MPQ303:MPQ309 MFU303:MFU309 LVY303:LVY309 LMC303:LMC309 LCG303:LCG309 KSK303:KSK309 KIO303:KIO309 JYS303:JYS309 JOW303:JOW309 JFA303:JFA309 IVE303:IVE309 ILI303:ILI309 IBM303:IBM309 HRQ303:HRQ309 HHU303:HHU309 GXY303:GXY309 GOC303:GOC309 GEG303:GEG309 FUK303:FUK309 FKO303:FKO309 FAS303:FAS309 EQW303:EQW309 EHA303:EHA309 DXE303:DXE309 DNI303:DNI309 DDM303:DDM309 CTQ303:CTQ309 CJU303:CJU309 BZY303:BZY309 BQC303:BQC309 BGG303:BGG309 WVM315:WVM321" xr:uid="{8AC12940-3832-460D-8E63-21E471750731}">
      <formula1>JA238=ROUND(JA238,2)</formula1>
    </dataValidation>
    <dataValidation type="custom" allowBlank="1" showInputMessage="1" showErrorMessage="1" error="dozvoljen unos samo 2 decimale" sqref="E1:E1048576" xr:uid="{77E5830A-75E3-4D1D-95C7-77998342929A}">
      <formula1>E1=ROUND(E1,2)</formula1>
    </dataValidation>
  </dataValidations>
  <pageMargins left="0.98425196850393704" right="0.19685039370078741" top="0.74803149606299213" bottom="0.59055118110236227" header="0.19685039370078741" footer="0.19685039370078741"/>
  <pageSetup paperSize="9" orientation="portrait" verticalDpi="0" r:id="rId1"/>
  <headerFooter>
    <oddHeader>&amp;L&amp;"Arial,Uobičajeno"&amp;8GRAĐEVINA: REKONSTRUKCIJA (DOGRADNJA) OSNOVNE ŠKOLE IVANOVEC
INVESTITOR: GRAD ČAKOVEC
LOKACIJA: k.č.br. 96/59, k.o. IVANOVEC
&amp;R&amp;"Arial,Uobičajeno"&amp;8ZOP: NI-151/2025
datum: 6.2025</oddHeader>
    <oddFooter>&amp;L&amp;"Arial,Uobičajeno"&amp;8PROJEKTANTSKI URED: NORD-ING d.o.o., PUTJANE 15, ČAKOVEC
GLAVNI PROJEKTANT: MARINA MRLA, mag.ing.arch.&amp;R&amp;"Arial,Uobičajeno"&amp;8&amp;A
&amp;P/&amp;N</oddFooter>
  </headerFooter>
  <rowBreaks count="2" manualBreakCount="2">
    <brk id="31" max="16383" man="1"/>
    <brk id="254" max="5"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03398-BD3E-446F-8306-E40F99C0A5FF}">
  <sheetPr>
    <tabColor rgb="FFFFFF66"/>
  </sheetPr>
  <dimension ref="A1:T29"/>
  <sheetViews>
    <sheetView view="pageLayout" zoomScale="70" zoomScaleNormal="85" zoomScalePageLayoutView="70" workbookViewId="0">
      <selection activeCell="E7" sqref="E7"/>
    </sheetView>
    <sheetView topLeftCell="A18" workbookViewId="1"/>
  </sheetViews>
  <sheetFormatPr defaultColWidth="9.140625" defaultRowHeight="12"/>
  <cols>
    <col min="1" max="1" width="7.140625" style="650" customWidth="1"/>
    <col min="2" max="2" width="44" style="448" customWidth="1"/>
    <col min="3" max="3" width="4.85546875" style="442" customWidth="1"/>
    <col min="4" max="4" width="8.140625" style="443" customWidth="1"/>
    <col min="5" max="5" width="9.85546875" style="16" customWidth="1"/>
    <col min="6" max="6" width="11.7109375" style="443" customWidth="1"/>
    <col min="7" max="7" width="16" style="310" customWidth="1"/>
    <col min="8" max="8" width="13.28515625" style="307" bestFit="1" customWidth="1"/>
    <col min="9" max="20" width="9.140625" style="307"/>
    <col min="21" max="16384" width="9.140625" style="308"/>
  </cols>
  <sheetData>
    <row r="1" spans="1:20">
      <c r="A1" s="301"/>
      <c r="B1" s="441" t="s">
        <v>774</v>
      </c>
      <c r="F1" s="125"/>
      <c r="G1" s="306"/>
    </row>
    <row r="2" spans="1:20">
      <c r="A2" s="301"/>
      <c r="F2" s="125"/>
    </row>
    <row r="3" spans="1:20">
      <c r="A3" s="301"/>
      <c r="F3" s="125"/>
    </row>
    <row r="4" spans="1:20">
      <c r="A4" s="312"/>
      <c r="B4" s="646" t="str">
        <f>B29</f>
        <v>DIZALO UKUPNO:</v>
      </c>
      <c r="F4" s="137">
        <f>F29</f>
        <v>0</v>
      </c>
      <c r="G4" s="304"/>
    </row>
    <row r="5" spans="1:20">
      <c r="A5" s="301"/>
      <c r="F5" s="125"/>
    </row>
    <row r="6" spans="1:20">
      <c r="A6" s="301"/>
      <c r="B6" s="448" t="s">
        <v>75</v>
      </c>
      <c r="F6" s="228">
        <f>ROUND((F4*0.25),2)</f>
        <v>0</v>
      </c>
    </row>
    <row r="7" spans="1:20">
      <c r="A7" s="301"/>
      <c r="F7" s="125"/>
    </row>
    <row r="8" spans="1:20">
      <c r="A8" s="311"/>
      <c r="B8" s="449" t="s">
        <v>158</v>
      </c>
      <c r="C8" s="446"/>
      <c r="D8" s="447"/>
      <c r="E8" s="19"/>
      <c r="F8" s="137">
        <f>SUM(F4:F7)</f>
        <v>0</v>
      </c>
    </row>
    <row r="9" spans="1:20">
      <c r="A9" s="301"/>
    </row>
    <row r="10" spans="1:20">
      <c r="A10" s="301"/>
    </row>
    <row r="11" spans="1:20">
      <c r="A11" s="301"/>
    </row>
    <row r="12" spans="1:20">
      <c r="A12" s="301"/>
      <c r="B12" s="441" t="s">
        <v>775</v>
      </c>
      <c r="C12" s="446"/>
      <c r="D12" s="447"/>
      <c r="E12" s="18"/>
    </row>
    <row r="13" spans="1:20">
      <c r="A13" s="301"/>
    </row>
    <row r="14" spans="1:20" s="128" customFormat="1">
      <c r="A14" s="320" t="s">
        <v>232</v>
      </c>
      <c r="B14" s="450" t="s">
        <v>233</v>
      </c>
      <c r="C14" s="451" t="s">
        <v>234</v>
      </c>
      <c r="D14" s="452" t="s">
        <v>241</v>
      </c>
      <c r="E14" s="64" t="s">
        <v>235</v>
      </c>
      <c r="F14" s="452" t="s">
        <v>236</v>
      </c>
      <c r="G14" s="127"/>
      <c r="H14" s="127"/>
      <c r="I14" s="127"/>
      <c r="J14" s="127"/>
      <c r="K14" s="127"/>
      <c r="L14" s="127"/>
      <c r="M14" s="127"/>
      <c r="N14" s="127"/>
      <c r="O14" s="127"/>
      <c r="P14" s="127"/>
      <c r="Q14" s="127"/>
      <c r="R14" s="127"/>
      <c r="S14" s="127"/>
      <c r="T14" s="127"/>
    </row>
    <row r="15" spans="1:20">
      <c r="A15" s="301"/>
      <c r="B15" s="449"/>
    </row>
    <row r="16" spans="1:20" ht="84">
      <c r="A16" s="301"/>
      <c r="B16" s="448" t="s">
        <v>835</v>
      </c>
    </row>
    <row r="17" spans="1:20">
      <c r="A17" s="301"/>
      <c r="B17" s="449"/>
    </row>
    <row r="18" spans="1:20">
      <c r="A18" s="453"/>
      <c r="B18" s="454" t="s">
        <v>774</v>
      </c>
      <c r="C18" s="455"/>
      <c r="D18" s="456"/>
      <c r="E18" s="23"/>
      <c r="F18" s="456"/>
    </row>
    <row r="19" spans="1:20">
      <c r="A19" s="647"/>
      <c r="B19" s="449"/>
    </row>
    <row r="20" spans="1:20" s="127" customFormat="1" ht="72">
      <c r="A20" s="648">
        <v>1</v>
      </c>
      <c r="B20" s="649" t="s">
        <v>1668</v>
      </c>
      <c r="C20" s="145"/>
      <c r="D20" s="206"/>
      <c r="E20" s="39"/>
      <c r="F20" s="158" t="str">
        <f>IF(E20="","",ROUND(D20*ROUND(E20,2),2))</f>
        <v/>
      </c>
    </row>
    <row r="21" spans="1:20" s="127" customFormat="1" ht="48">
      <c r="A21" s="648"/>
      <c r="B21" s="649" t="s">
        <v>1669</v>
      </c>
      <c r="C21" s="145"/>
      <c r="D21" s="206"/>
      <c r="E21" s="39"/>
      <c r="F21" s="158"/>
    </row>
    <row r="22" spans="1:20" s="127" customFormat="1" ht="48">
      <c r="A22" s="648"/>
      <c r="B22" s="649" t="s">
        <v>1670</v>
      </c>
      <c r="C22" s="145"/>
      <c r="D22" s="206"/>
      <c r="E22" s="39"/>
      <c r="F22" s="158"/>
    </row>
    <row r="23" spans="1:20" s="127" customFormat="1" ht="48">
      <c r="A23" s="648"/>
      <c r="B23" s="649" t="s">
        <v>1671</v>
      </c>
      <c r="C23" s="145"/>
      <c r="D23" s="206"/>
      <c r="E23" s="39"/>
      <c r="F23" s="158"/>
    </row>
    <row r="24" spans="1:20" s="127" customFormat="1" ht="96">
      <c r="A24" s="648"/>
      <c r="B24" s="649" t="s">
        <v>1672</v>
      </c>
      <c r="C24" s="145"/>
      <c r="D24" s="206"/>
      <c r="E24" s="39"/>
      <c r="F24" s="158"/>
    </row>
    <row r="25" spans="1:20" s="127" customFormat="1" ht="60">
      <c r="A25" s="648"/>
      <c r="B25" s="649" t="s">
        <v>1673</v>
      </c>
      <c r="C25" s="145"/>
      <c r="D25" s="206"/>
      <c r="E25" s="39"/>
      <c r="F25" s="158"/>
    </row>
    <row r="26" spans="1:20" s="127" customFormat="1">
      <c r="A26" s="648"/>
      <c r="B26" s="649" t="s">
        <v>834</v>
      </c>
      <c r="C26" s="145"/>
      <c r="D26" s="206"/>
      <c r="E26" s="39"/>
      <c r="F26" s="158"/>
    </row>
    <row r="27" spans="1:20" s="127" customFormat="1">
      <c r="A27" s="648"/>
      <c r="B27" s="610"/>
      <c r="C27" s="145" t="s">
        <v>35</v>
      </c>
      <c r="D27" s="206">
        <v>1</v>
      </c>
      <c r="E27" s="39"/>
      <c r="F27" s="158" t="str">
        <f t="shared" ref="F27" si="0">IF(E27="","",ROUND(D27*ROUND(E27,2),2))</f>
        <v/>
      </c>
    </row>
    <row r="28" spans="1:20">
      <c r="A28" s="69"/>
    </row>
    <row r="29" spans="1:20" s="128" customFormat="1">
      <c r="A29" s="488"/>
      <c r="B29" s="170" t="str">
        <f>B18&amp;" UKUPNO:"</f>
        <v>DIZALO UKUPNO:</v>
      </c>
      <c r="C29" s="455"/>
      <c r="D29" s="456"/>
      <c r="E29" s="23"/>
      <c r="F29" s="172">
        <f>SUM(F19:F28)</f>
        <v>0</v>
      </c>
      <c r="G29" s="154"/>
      <c r="H29" s="127"/>
      <c r="I29" s="127"/>
      <c r="J29" s="127"/>
      <c r="K29" s="127"/>
      <c r="L29" s="127"/>
      <c r="M29" s="127"/>
      <c r="N29" s="127"/>
      <c r="O29" s="127"/>
      <c r="P29" s="127"/>
      <c r="Q29" s="127"/>
      <c r="R29" s="127"/>
      <c r="S29" s="127"/>
      <c r="T29" s="127"/>
    </row>
  </sheetData>
  <sheetProtection algorithmName="SHA-512" hashValue="x5aWlsoTjBuICzF/aR/a1fgJ22M5wRfVtUce5mKlZBodU39CLHPQvJ47kpcRHW8RVUQZwFoQOza+bWMbOoqt0A==" saltValue="i6N+VaAsK16GjgaC0MYPhA==" spinCount="100000" sheet="1" objects="1" scenarios="1" formatColumns="0" formatRows="0"/>
  <protectedRanges>
    <protectedRange sqref="B15:B17" name="Raspon1_2"/>
  </protectedRanges>
  <dataValidations count="1">
    <dataValidation type="custom" allowBlank="1" showInputMessage="1" showErrorMessage="1" error="dozvoljen unos samo dvije decimale" sqref="E1:E1048576" xr:uid="{BCF83789-7081-4775-8905-AFD46B108B97}">
      <formula1>E1=ROUND(E1,2)</formula1>
    </dataValidation>
  </dataValidations>
  <pageMargins left="0.98425196850393704" right="0.19685039370078741" top="0.74803149606299213" bottom="0.59055118110236227" header="0.19685039370078741" footer="0.19685039370078741"/>
  <pageSetup paperSize="9" orientation="portrait" verticalDpi="0" r:id="rId1"/>
  <headerFooter>
    <oddHeader>&amp;L&amp;"Arial,Uobičajeno"&amp;8GRAĐEVINA: REKONSTRUKCIJA (DOGRADNJA) OSNOVNE ŠKOLE IVANOVEC
INVESTITOR: GRAD ČAKOVEC
LOKACIJA: k.č.br. 96/59, k.o. IVANOVEC
&amp;R&amp;"Arial,Uobičajeno"&amp;8ZOP: NI-151/2025
datum: 6.2025</oddHeader>
    <oddFooter>&amp;L&amp;"Arial,Uobičajeno"&amp;8PROJEKTANTSKI URED: NORD-ING d.o.o., PUTJANE 15, ČAKOVEC
GLAVNI PROJEKTANT: MARINA MRLA, mag.ing.arch.&amp;R&amp;"Arial,Uobičajeno"&amp;8&amp;A
&amp;P/&amp;N</oddFooter>
  </headerFooter>
  <rowBreaks count="1" manualBreakCount="1">
    <brk id="11"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841AC-A431-4D93-A28F-23B0E9EF4B0D}">
  <dimension ref="A2:AMJ1636"/>
  <sheetViews>
    <sheetView topLeftCell="A256" zoomScaleNormal="100" workbookViewId="0">
      <selection activeCell="B57" sqref="B57"/>
    </sheetView>
    <sheetView topLeftCell="A460" zoomScaleNormal="100" workbookViewId="1">
      <selection activeCell="B298" sqref="B298"/>
    </sheetView>
  </sheetViews>
  <sheetFormatPr defaultRowHeight="12"/>
  <cols>
    <col min="1" max="1" width="90.42578125" style="753" customWidth="1"/>
    <col min="2" max="2" width="44" style="30" customWidth="1"/>
    <col min="3" max="3" width="4.85546875" style="30" customWidth="1"/>
    <col min="4" max="4" width="9.85546875" style="30" customWidth="1"/>
    <col min="5" max="5" width="8.140625" style="30" customWidth="1"/>
    <col min="6" max="6" width="11.7109375" style="30" customWidth="1"/>
    <col min="7" max="16384" width="9.140625" style="30"/>
  </cols>
  <sheetData>
    <row r="2" spans="1:1">
      <c r="A2" s="752" t="s">
        <v>1805</v>
      </c>
    </row>
    <row r="3" spans="1:1">
      <c r="A3" s="752"/>
    </row>
    <row r="4" spans="1:1" ht="36">
      <c r="A4" s="753" t="s">
        <v>364</v>
      </c>
    </row>
    <row r="5" spans="1:1">
      <c r="A5" s="754" t="s">
        <v>1806</v>
      </c>
    </row>
    <row r="6" spans="1:1">
      <c r="A6" s="755" t="s">
        <v>365</v>
      </c>
    </row>
    <row r="7" spans="1:1">
      <c r="A7" s="754" t="s">
        <v>366</v>
      </c>
    </row>
    <row r="8" spans="1:1">
      <c r="A8" s="754" t="s">
        <v>367</v>
      </c>
    </row>
    <row r="9" spans="1:1">
      <c r="A9" s="754" t="s">
        <v>368</v>
      </c>
    </row>
    <row r="10" spans="1:1">
      <c r="A10" s="754" t="s">
        <v>1807</v>
      </c>
    </row>
    <row r="11" spans="1:1">
      <c r="A11" s="754" t="s">
        <v>369</v>
      </c>
    </row>
    <row r="12" spans="1:1">
      <c r="A12" s="753" t="s">
        <v>370</v>
      </c>
    </row>
    <row r="13" spans="1:1">
      <c r="A13" s="753" t="s">
        <v>371</v>
      </c>
    </row>
    <row r="14" spans="1:1">
      <c r="A14" s="753" t="s">
        <v>366</v>
      </c>
    </row>
    <row r="15" spans="1:1">
      <c r="A15" s="753" t="s">
        <v>372</v>
      </c>
    </row>
    <row r="16" spans="1:1" s="651" customFormat="1">
      <c r="A16" s="753" t="s">
        <v>373</v>
      </c>
    </row>
    <row r="17" spans="1:1" s="651" customFormat="1">
      <c r="A17" s="753" t="s">
        <v>1808</v>
      </c>
    </row>
    <row r="18" spans="1:1" s="651" customFormat="1" ht="24">
      <c r="A18" s="753" t="s">
        <v>1809</v>
      </c>
    </row>
    <row r="19" spans="1:1">
      <c r="A19" s="753" t="s">
        <v>1958</v>
      </c>
    </row>
    <row r="20" spans="1:1" ht="24">
      <c r="A20" s="753" t="s">
        <v>1959</v>
      </c>
    </row>
    <row r="21" spans="1:1">
      <c r="A21" s="753" t="s">
        <v>1810</v>
      </c>
    </row>
    <row r="22" spans="1:1" ht="24">
      <c r="A22" s="754" t="s">
        <v>1811</v>
      </c>
    </row>
    <row r="23" spans="1:1">
      <c r="A23" s="755" t="s">
        <v>1812</v>
      </c>
    </row>
    <row r="24" spans="1:1" ht="36">
      <c r="A24" s="753" t="s">
        <v>1813</v>
      </c>
    </row>
    <row r="25" spans="1:1">
      <c r="A25" s="756" t="s">
        <v>1960</v>
      </c>
    </row>
    <row r="26" spans="1:1" ht="36">
      <c r="A26" s="753" t="s">
        <v>1814</v>
      </c>
    </row>
    <row r="28" spans="1:1">
      <c r="A28" s="752" t="s">
        <v>14</v>
      </c>
    </row>
    <row r="29" spans="1:1">
      <c r="A29" s="753" t="s">
        <v>374</v>
      </c>
    </row>
    <row r="30" spans="1:1">
      <c r="A30" s="753" t="s">
        <v>375</v>
      </c>
    </row>
    <row r="31" spans="1:1" ht="36">
      <c r="A31" s="753" t="s">
        <v>1815</v>
      </c>
    </row>
    <row r="32" spans="1:1">
      <c r="A32" s="755" t="s">
        <v>376</v>
      </c>
    </row>
    <row r="33" spans="1:1">
      <c r="A33" s="753" t="s">
        <v>1816</v>
      </c>
    </row>
    <row r="34" spans="1:1">
      <c r="A34" s="753" t="s">
        <v>377</v>
      </c>
    </row>
    <row r="35" spans="1:1">
      <c r="A35" s="753" t="s">
        <v>378</v>
      </c>
    </row>
    <row r="36" spans="1:1">
      <c r="A36" s="753" t="s">
        <v>379</v>
      </c>
    </row>
    <row r="37" spans="1:1">
      <c r="A37" s="753" t="s">
        <v>380</v>
      </c>
    </row>
    <row r="38" spans="1:1">
      <c r="A38" s="753" t="s">
        <v>381</v>
      </c>
    </row>
    <row r="39" spans="1:1">
      <c r="A39" s="753" t="s">
        <v>382</v>
      </c>
    </row>
    <row r="40" spans="1:1">
      <c r="A40" s="753" t="s">
        <v>383</v>
      </c>
    </row>
    <row r="41" spans="1:1">
      <c r="A41" s="753" t="s">
        <v>1817</v>
      </c>
    </row>
    <row r="42" spans="1:1">
      <c r="A42" s="753" t="s">
        <v>1818</v>
      </c>
    </row>
    <row r="43" spans="1:1">
      <c r="A43" s="753" t="s">
        <v>384</v>
      </c>
    </row>
    <row r="44" spans="1:1">
      <c r="A44" s="753" t="s">
        <v>371</v>
      </c>
    </row>
    <row r="45" spans="1:1">
      <c r="A45" s="753" t="s">
        <v>1819</v>
      </c>
    </row>
    <row r="46" spans="1:1">
      <c r="A46" s="753" t="s">
        <v>1820</v>
      </c>
    </row>
    <row r="47" spans="1:1">
      <c r="A47" s="753" t="s">
        <v>1821</v>
      </c>
    </row>
    <row r="48" spans="1:1">
      <c r="A48" s="753" t="s">
        <v>1810</v>
      </c>
    </row>
    <row r="49" spans="1:1" ht="24">
      <c r="A49" s="659" t="s">
        <v>1822</v>
      </c>
    </row>
    <row r="50" spans="1:1" ht="24">
      <c r="A50" s="659" t="s">
        <v>1823</v>
      </c>
    </row>
    <row r="51" spans="1:1" ht="48">
      <c r="A51" s="753" t="s">
        <v>1824</v>
      </c>
    </row>
    <row r="52" spans="1:1" ht="24">
      <c r="A52" s="753" t="s">
        <v>1825</v>
      </c>
    </row>
    <row r="53" spans="1:1" ht="36">
      <c r="A53" s="753" t="s">
        <v>1826</v>
      </c>
    </row>
    <row r="55" spans="1:1">
      <c r="A55" s="752" t="s">
        <v>385</v>
      </c>
    </row>
    <row r="56" spans="1:1" ht="48">
      <c r="A56" s="753" t="s">
        <v>1961</v>
      </c>
    </row>
    <row r="57" spans="1:1" ht="36">
      <c r="A57" s="753" t="s">
        <v>1827</v>
      </c>
    </row>
    <row r="58" spans="1:1" ht="24">
      <c r="A58" s="753" t="s">
        <v>1828</v>
      </c>
    </row>
    <row r="59" spans="1:1" ht="24">
      <c r="A59" s="753" t="s">
        <v>1822</v>
      </c>
    </row>
    <row r="60" spans="1:1" ht="24">
      <c r="A60" s="753" t="s">
        <v>1823</v>
      </c>
    </row>
    <row r="61" spans="1:1">
      <c r="A61" s="755" t="s">
        <v>16</v>
      </c>
    </row>
    <row r="62" spans="1:1">
      <c r="A62" s="753" t="s">
        <v>386</v>
      </c>
    </row>
    <row r="63" spans="1:1" ht="48">
      <c r="A63" s="753" t="s">
        <v>1829</v>
      </c>
    </row>
    <row r="64" spans="1:1" ht="24">
      <c r="A64" s="753" t="s">
        <v>1830</v>
      </c>
    </row>
    <row r="65" spans="1:1" ht="24">
      <c r="A65" s="753" t="s">
        <v>1831</v>
      </c>
    </row>
    <row r="66" spans="1:1">
      <c r="A66" s="753" t="s">
        <v>1832</v>
      </c>
    </row>
    <row r="67" spans="1:1">
      <c r="A67" s="755" t="s">
        <v>387</v>
      </c>
    </row>
    <row r="68" spans="1:1">
      <c r="A68" s="753" t="s">
        <v>388</v>
      </c>
    </row>
    <row r="69" spans="1:1">
      <c r="A69" s="753" t="s">
        <v>389</v>
      </c>
    </row>
    <row r="70" spans="1:1">
      <c r="A70" s="753" t="s">
        <v>390</v>
      </c>
    </row>
    <row r="71" spans="1:1">
      <c r="A71" s="753" t="s">
        <v>391</v>
      </c>
    </row>
    <row r="72" spans="1:1">
      <c r="A72" s="753" t="s">
        <v>392</v>
      </c>
    </row>
    <row r="73" spans="1:1">
      <c r="A73" s="753" t="s">
        <v>1833</v>
      </c>
    </row>
    <row r="74" spans="1:1">
      <c r="A74" s="753" t="s">
        <v>393</v>
      </c>
    </row>
    <row r="75" spans="1:1">
      <c r="A75" s="753" t="s">
        <v>1834</v>
      </c>
    </row>
    <row r="76" spans="1:1">
      <c r="A76" s="755" t="s">
        <v>17</v>
      </c>
    </row>
    <row r="77" spans="1:1">
      <c r="A77" s="753" t="s">
        <v>394</v>
      </c>
    </row>
    <row r="78" spans="1:1">
      <c r="A78" s="753" t="s">
        <v>395</v>
      </c>
    </row>
    <row r="79" spans="1:1">
      <c r="A79" s="753" t="s">
        <v>396</v>
      </c>
    </row>
    <row r="80" spans="1:1">
      <c r="A80" s="753" t="s">
        <v>1835</v>
      </c>
    </row>
    <row r="81" spans="1:1">
      <c r="A81" s="753" t="s">
        <v>390</v>
      </c>
    </row>
    <row r="82" spans="1:1">
      <c r="A82" s="753" t="s">
        <v>397</v>
      </c>
    </row>
    <row r="83" spans="1:1">
      <c r="A83" s="753" t="s">
        <v>398</v>
      </c>
    </row>
    <row r="84" spans="1:1">
      <c r="A84" s="755" t="s">
        <v>18</v>
      </c>
    </row>
    <row r="85" spans="1:1" ht="24">
      <c r="A85" s="753" t="s">
        <v>1836</v>
      </c>
    </row>
    <row r="86" spans="1:1" ht="24">
      <c r="A86" s="753" t="s">
        <v>1837</v>
      </c>
    </row>
    <row r="87" spans="1:1">
      <c r="A87" s="753" t="s">
        <v>399</v>
      </c>
    </row>
    <row r="88" spans="1:1">
      <c r="A88" s="752" t="s">
        <v>400</v>
      </c>
    </row>
    <row r="89" spans="1:1">
      <c r="A89" s="753" t="s">
        <v>401</v>
      </c>
    </row>
    <row r="90" spans="1:1">
      <c r="A90" s="753" t="s">
        <v>1838</v>
      </c>
    </row>
    <row r="91" spans="1:1">
      <c r="A91" s="753" t="s">
        <v>1839</v>
      </c>
    </row>
    <row r="92" spans="1:1">
      <c r="A92" s="753" t="s">
        <v>402</v>
      </c>
    </row>
    <row r="93" spans="1:1">
      <c r="A93" s="753" t="s">
        <v>403</v>
      </c>
    </row>
    <row r="94" spans="1:1">
      <c r="A94" s="753" t="s">
        <v>390</v>
      </c>
    </row>
    <row r="95" spans="1:1">
      <c r="A95" s="753" t="s">
        <v>404</v>
      </c>
    </row>
    <row r="96" spans="1:1" ht="24">
      <c r="A96" s="753" t="s">
        <v>1840</v>
      </c>
    </row>
    <row r="97" spans="1:1">
      <c r="A97" s="753" t="s">
        <v>1841</v>
      </c>
    </row>
    <row r="98" spans="1:1">
      <c r="A98" s="753" t="s">
        <v>405</v>
      </c>
    </row>
    <row r="99" spans="1:1">
      <c r="A99" s="753" t="s">
        <v>406</v>
      </c>
    </row>
    <row r="101" spans="1:1">
      <c r="A101" s="752" t="s">
        <v>19</v>
      </c>
    </row>
    <row r="102" spans="1:1">
      <c r="A102" s="753" t="s">
        <v>407</v>
      </c>
    </row>
    <row r="103" spans="1:1" ht="24">
      <c r="A103" s="753" t="s">
        <v>408</v>
      </c>
    </row>
    <row r="104" spans="1:1">
      <c r="A104" s="755" t="s">
        <v>409</v>
      </c>
    </row>
    <row r="105" spans="1:1" ht="36">
      <c r="A105" s="753" t="s">
        <v>410</v>
      </c>
    </row>
    <row r="106" spans="1:1" ht="24">
      <c r="A106" s="753" t="s">
        <v>411</v>
      </c>
    </row>
    <row r="107" spans="1:1" ht="24">
      <c r="A107" s="753" t="s">
        <v>412</v>
      </c>
    </row>
    <row r="108" spans="1:1" ht="36">
      <c r="A108" s="753" t="s">
        <v>1842</v>
      </c>
    </row>
    <row r="109" spans="1:1" ht="24">
      <c r="A109" s="754" t="s">
        <v>413</v>
      </c>
    </row>
    <row r="110" spans="1:1" ht="24">
      <c r="A110" s="754" t="s">
        <v>414</v>
      </c>
    </row>
    <row r="111" spans="1:1" ht="72">
      <c r="A111" s="754" t="s">
        <v>1962</v>
      </c>
    </row>
    <row r="112" spans="1:1">
      <c r="A112" s="753" t="s">
        <v>1843</v>
      </c>
    </row>
    <row r="113" spans="1:1">
      <c r="A113" s="755" t="s">
        <v>415</v>
      </c>
    </row>
    <row r="114" spans="1:1" ht="60">
      <c r="A114" s="753" t="s">
        <v>1844</v>
      </c>
    </row>
    <row r="115" spans="1:1" ht="24">
      <c r="A115" s="753" t="s">
        <v>416</v>
      </c>
    </row>
    <row r="116" spans="1:1" ht="36">
      <c r="A116" s="753" t="s">
        <v>1845</v>
      </c>
    </row>
    <row r="117" spans="1:1">
      <c r="A117" s="754" t="s">
        <v>417</v>
      </c>
    </row>
    <row r="118" spans="1:1" ht="156">
      <c r="A118" s="754" t="s">
        <v>1846</v>
      </c>
    </row>
    <row r="119" spans="1:1">
      <c r="A119" s="755" t="s">
        <v>418</v>
      </c>
    </row>
    <row r="120" spans="1:1">
      <c r="A120" s="753" t="s">
        <v>419</v>
      </c>
    </row>
    <row r="121" spans="1:1">
      <c r="A121" s="753" t="s">
        <v>420</v>
      </c>
    </row>
    <row r="122" spans="1:1">
      <c r="A122" s="753" t="s">
        <v>1847</v>
      </c>
    </row>
    <row r="123" spans="1:1">
      <c r="A123" s="753" t="s">
        <v>1848</v>
      </c>
    </row>
    <row r="124" spans="1:1">
      <c r="A124" s="753" t="s">
        <v>390</v>
      </c>
    </row>
    <row r="125" spans="1:1">
      <c r="A125" s="753" t="s">
        <v>421</v>
      </c>
    </row>
    <row r="126" spans="1:1">
      <c r="A126" s="753" t="s">
        <v>422</v>
      </c>
    </row>
    <row r="127" spans="1:1">
      <c r="A127" s="753" t="s">
        <v>405</v>
      </c>
    </row>
    <row r="128" spans="1:1">
      <c r="A128" s="753" t="s">
        <v>423</v>
      </c>
    </row>
    <row r="130" spans="1:1">
      <c r="A130" s="752" t="s">
        <v>424</v>
      </c>
    </row>
    <row r="131" spans="1:1">
      <c r="A131" s="755" t="s">
        <v>425</v>
      </c>
    </row>
    <row r="132" spans="1:1">
      <c r="A132" s="753" t="s">
        <v>1849</v>
      </c>
    </row>
    <row r="133" spans="1:1" ht="36">
      <c r="A133" s="753" t="s">
        <v>1850</v>
      </c>
    </row>
    <row r="134" spans="1:1">
      <c r="A134" s="753" t="s">
        <v>426</v>
      </c>
    </row>
    <row r="135" spans="1:1" ht="48">
      <c r="A135" s="753" t="s">
        <v>1851</v>
      </c>
    </row>
    <row r="136" spans="1:1" ht="24">
      <c r="A136" s="753" t="s">
        <v>1852</v>
      </c>
    </row>
    <row r="137" spans="1:1" ht="48">
      <c r="A137" s="753" t="s">
        <v>1853</v>
      </c>
    </row>
    <row r="138" spans="1:1" ht="24">
      <c r="A138" s="753" t="s">
        <v>1854</v>
      </c>
    </row>
    <row r="139" spans="1:1" ht="36">
      <c r="A139" s="753" t="s">
        <v>1855</v>
      </c>
    </row>
    <row r="140" spans="1:1" ht="24">
      <c r="A140" s="753" t="s">
        <v>1856</v>
      </c>
    </row>
    <row r="141" spans="1:1">
      <c r="A141" s="753" t="s">
        <v>427</v>
      </c>
    </row>
    <row r="142" spans="1:1">
      <c r="A142" s="755" t="s">
        <v>428</v>
      </c>
    </row>
    <row r="143" spans="1:1" ht="36">
      <c r="A143" s="753" t="s">
        <v>1857</v>
      </c>
    </row>
    <row r="144" spans="1:1" ht="24">
      <c r="A144" s="753" t="s">
        <v>429</v>
      </c>
    </row>
    <row r="145" spans="1:1" ht="48">
      <c r="A145" s="753" t="s">
        <v>430</v>
      </c>
    </row>
    <row r="146" spans="1:1">
      <c r="A146" s="753" t="s">
        <v>1858</v>
      </c>
    </row>
    <row r="147" spans="1:1">
      <c r="A147" s="753" t="s">
        <v>431</v>
      </c>
    </row>
    <row r="149" spans="1:1">
      <c r="A149" s="752" t="s">
        <v>432</v>
      </c>
    </row>
    <row r="150" spans="1:1" ht="48">
      <c r="A150" s="753" t="s">
        <v>1859</v>
      </c>
    </row>
    <row r="151" spans="1:1" ht="24">
      <c r="A151" s="753" t="s">
        <v>1860</v>
      </c>
    </row>
    <row r="153" spans="1:1">
      <c r="A153" s="752" t="s">
        <v>21</v>
      </c>
    </row>
    <row r="154" spans="1:1" ht="24">
      <c r="A154" s="753" t="s">
        <v>433</v>
      </c>
    </row>
    <row r="155" spans="1:1">
      <c r="A155" s="753" t="s">
        <v>1861</v>
      </c>
    </row>
    <row r="156" spans="1:1" ht="36">
      <c r="A156" s="753" t="s">
        <v>1862</v>
      </c>
    </row>
    <row r="157" spans="1:1" ht="36">
      <c r="A157" s="753" t="s">
        <v>1863</v>
      </c>
    </row>
    <row r="158" spans="1:1" ht="48">
      <c r="A158" s="753" t="s">
        <v>1864</v>
      </c>
    </row>
    <row r="159" spans="1:1" ht="48">
      <c r="A159" s="753" t="s">
        <v>1865</v>
      </c>
    </row>
    <row r="160" spans="1:1" ht="24">
      <c r="A160" s="753" t="s">
        <v>434</v>
      </c>
    </row>
    <row r="161" spans="1:1" ht="36">
      <c r="A161" s="753" t="s">
        <v>1866</v>
      </c>
    </row>
    <row r="163" spans="1:1">
      <c r="A163" s="752" t="s">
        <v>22</v>
      </c>
    </row>
    <row r="164" spans="1:1">
      <c r="A164" s="755" t="s">
        <v>435</v>
      </c>
    </row>
    <row r="165" spans="1:1" ht="24">
      <c r="A165" s="753" t="s">
        <v>1867</v>
      </c>
    </row>
    <row r="166" spans="1:1" ht="60">
      <c r="A166" s="753" t="s">
        <v>1868</v>
      </c>
    </row>
    <row r="167" spans="1:1" ht="24">
      <c r="A167" s="753" t="s">
        <v>1869</v>
      </c>
    </row>
    <row r="168" spans="1:1" ht="36">
      <c r="A168" s="753" t="s">
        <v>1870</v>
      </c>
    </row>
    <row r="169" spans="1:1">
      <c r="A169" s="755" t="s">
        <v>436</v>
      </c>
    </row>
    <row r="170" spans="1:1" ht="24">
      <c r="A170" s="753" t="s">
        <v>437</v>
      </c>
    </row>
    <row r="171" spans="1:1">
      <c r="A171" s="753" t="s">
        <v>1871</v>
      </c>
    </row>
    <row r="172" spans="1:1" ht="36">
      <c r="A172" s="753" t="s">
        <v>1872</v>
      </c>
    </row>
    <row r="173" spans="1:1">
      <c r="A173" s="753" t="s">
        <v>438</v>
      </c>
    </row>
    <row r="174" spans="1:1" ht="48">
      <c r="A174" s="753" t="s">
        <v>1873</v>
      </c>
    </row>
    <row r="175" spans="1:1" ht="60">
      <c r="A175" s="753" t="s">
        <v>1874</v>
      </c>
    </row>
    <row r="176" spans="1:1" ht="14.25">
      <c r="A176" s="753" t="s">
        <v>1963</v>
      </c>
    </row>
    <row r="177" spans="1:1" ht="36">
      <c r="A177" s="753" t="s">
        <v>1875</v>
      </c>
    </row>
    <row r="179" spans="1:1">
      <c r="A179" s="752" t="s">
        <v>23</v>
      </c>
    </row>
    <row r="180" spans="1:1" ht="36">
      <c r="A180" s="753" t="s">
        <v>1872</v>
      </c>
    </row>
    <row r="181" spans="1:1">
      <c r="A181" s="753" t="s">
        <v>439</v>
      </c>
    </row>
    <row r="182" spans="1:1" ht="24">
      <c r="A182" s="753" t="s">
        <v>440</v>
      </c>
    </row>
    <row r="183" spans="1:1" ht="48">
      <c r="A183" s="753" t="s">
        <v>1876</v>
      </c>
    </row>
    <row r="185" spans="1:1">
      <c r="A185" s="752" t="s">
        <v>441</v>
      </c>
    </row>
    <row r="186" spans="1:1" ht="36">
      <c r="A186" s="753" t="s">
        <v>1877</v>
      </c>
    </row>
    <row r="187" spans="1:1" ht="36">
      <c r="A187" s="753" t="s">
        <v>442</v>
      </c>
    </row>
    <row r="188" spans="1:1" ht="60">
      <c r="A188" s="753" t="s">
        <v>443</v>
      </c>
    </row>
    <row r="189" spans="1:1" ht="24">
      <c r="A189" s="753" t="s">
        <v>1878</v>
      </c>
    </row>
    <row r="190" spans="1:1" ht="36">
      <c r="A190" s="753" t="s">
        <v>1879</v>
      </c>
    </row>
    <row r="192" spans="1:1">
      <c r="A192" s="752" t="s">
        <v>54</v>
      </c>
    </row>
    <row r="193" spans="1:1" ht="36">
      <c r="A193" s="753" t="s">
        <v>1880</v>
      </c>
    </row>
    <row r="194" spans="1:1" ht="24">
      <c r="A194" s="753" t="s">
        <v>444</v>
      </c>
    </row>
    <row r="195" spans="1:1" ht="24">
      <c r="A195" s="753" t="s">
        <v>445</v>
      </c>
    </row>
    <row r="196" spans="1:1">
      <c r="A196" s="753" t="s">
        <v>1881</v>
      </c>
    </row>
    <row r="197" spans="1:1" ht="24">
      <c r="A197" s="753" t="s">
        <v>1882</v>
      </c>
    </row>
    <row r="198" spans="1:1" ht="24">
      <c r="A198" s="753" t="s">
        <v>1883</v>
      </c>
    </row>
    <row r="199" spans="1:1">
      <c r="A199" s="753" t="s">
        <v>446</v>
      </c>
    </row>
    <row r="200" spans="1:1">
      <c r="A200" s="753" t="s">
        <v>1964</v>
      </c>
    </row>
    <row r="201" spans="1:1">
      <c r="A201" s="753" t="s">
        <v>123</v>
      </c>
    </row>
    <row r="202" spans="1:1">
      <c r="A202" s="753" t="s">
        <v>447</v>
      </c>
    </row>
    <row r="203" spans="1:1">
      <c r="A203" s="753" t="s">
        <v>125</v>
      </c>
    </row>
    <row r="204" spans="1:1">
      <c r="A204" s="753" t="s">
        <v>126</v>
      </c>
    </row>
    <row r="205" spans="1:1">
      <c r="A205" s="753" t="s">
        <v>127</v>
      </c>
    </row>
    <row r="206" spans="1:1">
      <c r="A206" s="753" t="s">
        <v>128</v>
      </c>
    </row>
    <row r="207" spans="1:1">
      <c r="A207" s="753" t="s">
        <v>129</v>
      </c>
    </row>
    <row r="208" spans="1:1">
      <c r="A208" s="753" t="s">
        <v>130</v>
      </c>
    </row>
    <row r="209" spans="1:1">
      <c r="A209" s="753" t="s">
        <v>131</v>
      </c>
    </row>
    <row r="210" spans="1:1">
      <c r="A210" s="753" t="s">
        <v>1884</v>
      </c>
    </row>
    <row r="211" spans="1:1">
      <c r="A211" s="753" t="s">
        <v>1885</v>
      </c>
    </row>
    <row r="213" spans="1:1">
      <c r="A213" s="752" t="s">
        <v>448</v>
      </c>
    </row>
    <row r="214" spans="1:1" ht="60">
      <c r="A214" s="753" t="s">
        <v>1886</v>
      </c>
    </row>
    <row r="215" spans="1:1">
      <c r="A215" s="753" t="s">
        <v>449</v>
      </c>
    </row>
    <row r="216" spans="1:1">
      <c r="A216" s="753" t="s">
        <v>450</v>
      </c>
    </row>
    <row r="217" spans="1:1" ht="36">
      <c r="A217" s="753" t="s">
        <v>451</v>
      </c>
    </row>
    <row r="218" spans="1:1" ht="24">
      <c r="A218" s="753" t="s">
        <v>452</v>
      </c>
    </row>
    <row r="219" spans="1:1" ht="24">
      <c r="A219" s="753" t="s">
        <v>1887</v>
      </c>
    </row>
    <row r="220" spans="1:1" ht="24">
      <c r="A220" s="753" t="s">
        <v>1888</v>
      </c>
    </row>
    <row r="221" spans="1:1" ht="48">
      <c r="A221" s="753" t="s">
        <v>453</v>
      </c>
    </row>
    <row r="222" spans="1:1">
      <c r="A222" s="753" t="s">
        <v>454</v>
      </c>
    </row>
    <row r="223" spans="1:1">
      <c r="A223" s="753" t="s">
        <v>455</v>
      </c>
    </row>
    <row r="224" spans="1:1">
      <c r="A224" s="757" t="s">
        <v>456</v>
      </c>
    </row>
    <row r="225" spans="1:1">
      <c r="A225" s="754" t="s">
        <v>457</v>
      </c>
    </row>
    <row r="226" spans="1:1">
      <c r="A226" s="754" t="s">
        <v>458</v>
      </c>
    </row>
    <row r="227" spans="1:1" ht="24">
      <c r="A227" s="754" t="s">
        <v>459</v>
      </c>
    </row>
    <row r="228" spans="1:1">
      <c r="A228" s="754" t="s">
        <v>460</v>
      </c>
    </row>
    <row r="229" spans="1:1">
      <c r="A229" s="754" t="s">
        <v>1889</v>
      </c>
    </row>
    <row r="230" spans="1:1">
      <c r="A230" s="754" t="s">
        <v>461</v>
      </c>
    </row>
    <row r="231" spans="1:1">
      <c r="A231" s="754" t="s">
        <v>462</v>
      </c>
    </row>
    <row r="232" spans="1:1">
      <c r="A232" s="754" t="s">
        <v>463</v>
      </c>
    </row>
    <row r="233" spans="1:1">
      <c r="A233" s="754" t="s">
        <v>464</v>
      </c>
    </row>
    <row r="234" spans="1:1">
      <c r="A234" s="754" t="s">
        <v>1890</v>
      </c>
    </row>
    <row r="235" spans="1:1">
      <c r="A235" s="754" t="s">
        <v>465</v>
      </c>
    </row>
    <row r="236" spans="1:1">
      <c r="A236" s="753" t="s">
        <v>466</v>
      </c>
    </row>
    <row r="237" spans="1:1">
      <c r="A237" s="757" t="s">
        <v>133</v>
      </c>
    </row>
    <row r="238" spans="1:1" ht="60">
      <c r="A238" s="753" t="s">
        <v>1891</v>
      </c>
    </row>
    <row r="239" spans="1:1">
      <c r="A239" s="753" t="s">
        <v>467</v>
      </c>
    </row>
    <row r="240" spans="1:1">
      <c r="A240" s="753" t="s">
        <v>468</v>
      </c>
    </row>
    <row r="241" spans="1:2">
      <c r="A241" s="753" t="s">
        <v>469</v>
      </c>
    </row>
    <row r="242" spans="1:2" ht="24">
      <c r="A242" s="758" t="s">
        <v>470</v>
      </c>
    </row>
    <row r="243" spans="1:2" ht="36">
      <c r="A243" s="753" t="s">
        <v>471</v>
      </c>
    </row>
    <row r="244" spans="1:2">
      <c r="A244" s="753" t="s">
        <v>472</v>
      </c>
    </row>
    <row r="245" spans="1:2" ht="36">
      <c r="A245" s="753" t="s">
        <v>1892</v>
      </c>
    </row>
    <row r="247" spans="1:2">
      <c r="A247" s="752" t="s">
        <v>25</v>
      </c>
    </row>
    <row r="248" spans="1:2" ht="24">
      <c r="A248" s="753" t="s">
        <v>473</v>
      </c>
    </row>
    <row r="249" spans="1:2" ht="36">
      <c r="A249" s="753" t="s">
        <v>474</v>
      </c>
      <c r="B249" s="653"/>
    </row>
    <row r="250" spans="1:2" ht="36">
      <c r="A250" s="753" t="s">
        <v>475</v>
      </c>
    </row>
    <row r="251" spans="1:2" ht="36">
      <c r="A251" s="753" t="s">
        <v>476</v>
      </c>
    </row>
    <row r="252" spans="1:2" ht="48">
      <c r="A252" s="753" t="s">
        <v>477</v>
      </c>
    </row>
    <row r="253" spans="1:2" ht="24">
      <c r="A253" s="753" t="s">
        <v>478</v>
      </c>
    </row>
    <row r="254" spans="1:2" ht="60">
      <c r="A254" s="753" t="s">
        <v>1893</v>
      </c>
    </row>
    <row r="255" spans="1:2" ht="36">
      <c r="A255" s="753" t="s">
        <v>479</v>
      </c>
    </row>
    <row r="256" spans="1:2" ht="24">
      <c r="A256" s="753" t="s">
        <v>1894</v>
      </c>
    </row>
    <row r="257" spans="1:1" ht="24">
      <c r="A257" s="753" t="s">
        <v>1895</v>
      </c>
    </row>
    <row r="258" spans="1:1" ht="36">
      <c r="A258" s="753" t="s">
        <v>480</v>
      </c>
    </row>
    <row r="260" spans="1:1">
      <c r="A260" s="752" t="s">
        <v>481</v>
      </c>
    </row>
    <row r="261" spans="1:1">
      <c r="A261" s="753" t="s">
        <v>482</v>
      </c>
    </row>
    <row r="262" spans="1:1" ht="48">
      <c r="A262" s="753" t="s">
        <v>1896</v>
      </c>
    </row>
    <row r="264" spans="1:1">
      <c r="A264" s="752" t="s">
        <v>483</v>
      </c>
    </row>
    <row r="265" spans="1:1" ht="24">
      <c r="A265" s="753" t="s">
        <v>473</v>
      </c>
    </row>
    <row r="266" spans="1:1">
      <c r="A266" s="753" t="s">
        <v>484</v>
      </c>
    </row>
    <row r="267" spans="1:1" ht="36">
      <c r="A267" s="753" t="s">
        <v>1897</v>
      </c>
    </row>
    <row r="268" spans="1:1" ht="60">
      <c r="A268" s="753" t="s">
        <v>485</v>
      </c>
    </row>
    <row r="270" spans="1:1">
      <c r="A270" s="752" t="s">
        <v>486</v>
      </c>
    </row>
    <row r="271" spans="1:1" ht="84">
      <c r="A271" s="753" t="s">
        <v>487</v>
      </c>
    </row>
    <row r="272" spans="1:1" ht="24">
      <c r="A272" s="753" t="s">
        <v>488</v>
      </c>
    </row>
    <row r="273" spans="1:1" ht="36">
      <c r="A273" s="753" t="s">
        <v>489</v>
      </c>
    </row>
    <row r="274" spans="1:1" ht="24">
      <c r="A274" s="753" t="s">
        <v>490</v>
      </c>
    </row>
    <row r="276" spans="1:1">
      <c r="A276" s="752" t="s">
        <v>26</v>
      </c>
    </row>
    <row r="277" spans="1:1" ht="24">
      <c r="A277" s="753" t="s">
        <v>1898</v>
      </c>
    </row>
    <row r="278" spans="1:1" ht="84">
      <c r="A278" s="753" t="s">
        <v>1899</v>
      </c>
    </row>
    <row r="279" spans="1:1" ht="48">
      <c r="A279" s="753" t="s">
        <v>1900</v>
      </c>
    </row>
    <row r="280" spans="1:1">
      <c r="A280" s="752" t="s">
        <v>491</v>
      </c>
    </row>
    <row r="281" spans="1:1" ht="36">
      <c r="A281" s="753" t="s">
        <v>492</v>
      </c>
    </row>
    <row r="282" spans="1:1">
      <c r="A282" s="755" t="s">
        <v>493</v>
      </c>
    </row>
    <row r="283" spans="1:1">
      <c r="A283" s="753" t="s">
        <v>494</v>
      </c>
    </row>
    <row r="284" spans="1:1">
      <c r="A284" s="753" t="s">
        <v>495</v>
      </c>
    </row>
    <row r="285" spans="1:1">
      <c r="A285" s="753" t="s">
        <v>496</v>
      </c>
    </row>
    <row r="286" spans="1:1">
      <c r="A286" s="753" t="s">
        <v>497</v>
      </c>
    </row>
    <row r="287" spans="1:1">
      <c r="A287" s="753" t="s">
        <v>498</v>
      </c>
    </row>
    <row r="288" spans="1:1" ht="24">
      <c r="A288" s="753" t="s">
        <v>499</v>
      </c>
    </row>
    <row r="289" spans="1:1">
      <c r="A289" s="753" t="s">
        <v>500</v>
      </c>
    </row>
    <row r="290" spans="1:1">
      <c r="A290" s="753" t="s">
        <v>501</v>
      </c>
    </row>
    <row r="291" spans="1:1">
      <c r="A291" s="753" t="s">
        <v>502</v>
      </c>
    </row>
    <row r="292" spans="1:1">
      <c r="A292" s="753" t="s">
        <v>503</v>
      </c>
    </row>
    <row r="293" spans="1:1" ht="24">
      <c r="A293" s="753" t="s">
        <v>504</v>
      </c>
    </row>
    <row r="294" spans="1:1">
      <c r="A294" s="753" t="s">
        <v>505</v>
      </c>
    </row>
    <row r="295" spans="1:1">
      <c r="A295" s="754"/>
    </row>
    <row r="296" spans="1:1">
      <c r="A296" s="752" t="s">
        <v>352</v>
      </c>
    </row>
    <row r="297" spans="1:1" ht="24">
      <c r="A297" s="759" t="s">
        <v>507</v>
      </c>
    </row>
    <row r="298" spans="1:1" ht="48">
      <c r="A298" s="753" t="s">
        <v>1930</v>
      </c>
    </row>
    <row r="299" spans="1:1" ht="24">
      <c r="A299" s="753" t="s">
        <v>1901</v>
      </c>
    </row>
    <row r="300" spans="1:1" ht="72">
      <c r="A300" s="753" t="s">
        <v>1902</v>
      </c>
    </row>
    <row r="301" spans="1:1">
      <c r="A301" s="755" t="s">
        <v>1903</v>
      </c>
    </row>
    <row r="302" spans="1:1" ht="120">
      <c r="A302" s="753" t="s">
        <v>1904</v>
      </c>
    </row>
    <row r="304" spans="1:1">
      <c r="A304" s="752" t="s">
        <v>274</v>
      </c>
    </row>
    <row r="305" spans="1:1" ht="24">
      <c r="A305" s="759" t="s">
        <v>507</v>
      </c>
    </row>
    <row r="306" spans="1:1" ht="24">
      <c r="A306" s="759" t="s">
        <v>508</v>
      </c>
    </row>
    <row r="307" spans="1:1">
      <c r="A307" s="754" t="s">
        <v>509</v>
      </c>
    </row>
    <row r="308" spans="1:1">
      <c r="A308" s="754" t="s">
        <v>510</v>
      </c>
    </row>
    <row r="309" spans="1:1">
      <c r="A309" s="753" t="s">
        <v>1905</v>
      </c>
    </row>
    <row r="310" spans="1:1">
      <c r="A310" s="753" t="s">
        <v>511</v>
      </c>
    </row>
    <row r="311" spans="1:1">
      <c r="A311" s="753" t="s">
        <v>512</v>
      </c>
    </row>
    <row r="312" spans="1:1">
      <c r="A312" s="753" t="s">
        <v>513</v>
      </c>
    </row>
    <row r="313" spans="1:1">
      <c r="A313" s="753" t="s">
        <v>514</v>
      </c>
    </row>
    <row r="314" spans="1:1">
      <c r="A314" s="753" t="s">
        <v>515</v>
      </c>
    </row>
    <row r="316" spans="1:1">
      <c r="A316" s="752" t="s">
        <v>516</v>
      </c>
    </row>
    <row r="317" spans="1:1" ht="36">
      <c r="A317" s="754" t="s">
        <v>517</v>
      </c>
    </row>
    <row r="318" spans="1:1" ht="48">
      <c r="A318" s="754" t="s">
        <v>1906</v>
      </c>
    </row>
    <row r="319" spans="1:1">
      <c r="A319" s="754" t="s">
        <v>1907</v>
      </c>
    </row>
    <row r="320" spans="1:1" ht="48">
      <c r="A320" s="754" t="s">
        <v>1908</v>
      </c>
    </row>
    <row r="321" spans="1:1024" ht="24">
      <c r="A321" s="754" t="s">
        <v>1909</v>
      </c>
    </row>
    <row r="322" spans="1:1024" ht="48">
      <c r="A322" s="754" t="s">
        <v>1910</v>
      </c>
    </row>
    <row r="324" spans="1:1024">
      <c r="A324" s="752" t="s">
        <v>357</v>
      </c>
    </row>
    <row r="325" spans="1:1024" ht="36">
      <c r="A325" s="753" t="s">
        <v>1911</v>
      </c>
    </row>
    <row r="326" spans="1:1024" ht="24">
      <c r="A326" s="753" t="s">
        <v>506</v>
      </c>
    </row>
    <row r="328" spans="1:1024">
      <c r="A328" s="760" t="s">
        <v>518</v>
      </c>
    </row>
    <row r="329" spans="1:1024">
      <c r="A329" s="760"/>
    </row>
    <row r="330" spans="1:1024" ht="36">
      <c r="A330" s="754" t="s">
        <v>1912</v>
      </c>
    </row>
    <row r="331" spans="1:1024">
      <c r="A331" s="754" t="s">
        <v>1913</v>
      </c>
    </row>
    <row r="332" spans="1:1024">
      <c r="A332" s="754" t="s">
        <v>1965</v>
      </c>
    </row>
    <row r="333" spans="1:1024">
      <c r="A333" s="754" t="s">
        <v>1966</v>
      </c>
    </row>
    <row r="334" spans="1:1024" s="655" customFormat="1">
      <c r="A334" s="754" t="s">
        <v>1967</v>
      </c>
      <c r="B334" s="654"/>
      <c r="C334" s="654"/>
      <c r="D334" s="654"/>
      <c r="E334" s="654"/>
      <c r="F334" s="652"/>
      <c r="G334" s="652"/>
      <c r="H334" s="652"/>
      <c r="I334" s="652"/>
      <c r="J334" s="652"/>
      <c r="K334" s="652"/>
      <c r="L334" s="652"/>
      <c r="M334" s="652"/>
      <c r="N334" s="652"/>
      <c r="O334" s="652"/>
      <c r="P334" s="652"/>
      <c r="Q334" s="652"/>
      <c r="R334" s="652"/>
      <c r="S334" s="652"/>
      <c r="T334" s="652"/>
      <c r="U334" s="652"/>
      <c r="V334" s="652"/>
      <c r="W334" s="652"/>
      <c r="X334" s="652"/>
      <c r="Y334" s="652"/>
      <c r="Z334" s="652"/>
      <c r="AA334" s="652"/>
      <c r="AB334" s="652"/>
      <c r="AC334" s="652"/>
      <c r="AD334" s="652"/>
      <c r="AE334" s="652"/>
      <c r="AF334" s="652"/>
      <c r="AG334" s="652"/>
      <c r="AH334" s="652"/>
      <c r="AI334" s="652"/>
      <c r="AJ334" s="652"/>
      <c r="AK334" s="652"/>
      <c r="AL334" s="652"/>
      <c r="AM334" s="652"/>
      <c r="AN334" s="652"/>
      <c r="AO334" s="652"/>
      <c r="AP334" s="652"/>
      <c r="AQ334" s="652"/>
      <c r="AR334" s="652"/>
      <c r="AS334" s="652"/>
      <c r="AT334" s="652"/>
      <c r="AU334" s="652"/>
      <c r="AV334" s="652"/>
      <c r="AW334" s="652"/>
      <c r="AX334" s="652"/>
      <c r="AY334" s="652"/>
      <c r="AZ334" s="652"/>
      <c r="BA334" s="652"/>
      <c r="BB334" s="652"/>
      <c r="BC334" s="652"/>
      <c r="BD334" s="652"/>
      <c r="BE334" s="652"/>
      <c r="BF334" s="652"/>
      <c r="BG334" s="652"/>
      <c r="BH334" s="652"/>
      <c r="BI334" s="652"/>
      <c r="BJ334" s="652"/>
      <c r="BK334" s="652"/>
      <c r="BL334" s="652"/>
      <c r="BM334" s="652"/>
      <c r="BN334" s="652"/>
      <c r="BO334" s="652"/>
      <c r="BP334" s="652"/>
      <c r="BQ334" s="652"/>
      <c r="BR334" s="652"/>
      <c r="BS334" s="652"/>
      <c r="BT334" s="652"/>
      <c r="BU334" s="652"/>
      <c r="BV334" s="652"/>
      <c r="BW334" s="652"/>
      <c r="BX334" s="652"/>
      <c r="BY334" s="652"/>
      <c r="BZ334" s="652"/>
      <c r="CA334" s="652"/>
      <c r="CB334" s="652"/>
      <c r="CC334" s="652"/>
      <c r="CD334" s="652"/>
      <c r="CE334" s="652"/>
      <c r="CF334" s="652"/>
      <c r="CG334" s="652"/>
      <c r="CH334" s="652"/>
      <c r="CI334" s="652"/>
      <c r="CJ334" s="652"/>
      <c r="CK334" s="652"/>
      <c r="CL334" s="652"/>
      <c r="CM334" s="652"/>
      <c r="CN334" s="652"/>
      <c r="CO334" s="652"/>
      <c r="CP334" s="652"/>
      <c r="CQ334" s="652"/>
      <c r="CR334" s="652"/>
      <c r="CS334" s="652"/>
      <c r="CT334" s="652"/>
      <c r="CU334" s="652"/>
      <c r="CV334" s="652"/>
      <c r="CW334" s="652"/>
      <c r="CX334" s="652"/>
      <c r="CY334" s="652"/>
      <c r="CZ334" s="652"/>
      <c r="DA334" s="652"/>
      <c r="DB334" s="652"/>
      <c r="DC334" s="652"/>
      <c r="DD334" s="652"/>
      <c r="DE334" s="652"/>
      <c r="DF334" s="652"/>
      <c r="DG334" s="652"/>
      <c r="DH334" s="652"/>
      <c r="DI334" s="652"/>
      <c r="DJ334" s="652"/>
      <c r="DK334" s="652"/>
      <c r="DL334" s="652"/>
      <c r="DM334" s="652"/>
      <c r="DN334" s="652"/>
      <c r="DO334" s="652"/>
      <c r="DP334" s="652"/>
      <c r="DQ334" s="652"/>
      <c r="DR334" s="652"/>
      <c r="DS334" s="652"/>
      <c r="DT334" s="652"/>
      <c r="DU334" s="652"/>
      <c r="DV334" s="652"/>
      <c r="DW334" s="652"/>
      <c r="DX334" s="652"/>
      <c r="DY334" s="652"/>
      <c r="DZ334" s="652"/>
      <c r="EA334" s="652"/>
      <c r="EB334" s="652"/>
      <c r="EC334" s="652"/>
      <c r="ED334" s="652"/>
      <c r="EE334" s="652"/>
      <c r="EF334" s="652"/>
      <c r="EG334" s="652"/>
      <c r="EH334" s="652"/>
      <c r="EI334" s="652"/>
      <c r="EJ334" s="652"/>
      <c r="EK334" s="652"/>
      <c r="EL334" s="652"/>
      <c r="EM334" s="652"/>
      <c r="EN334" s="652"/>
      <c r="EO334" s="652"/>
      <c r="EP334" s="652"/>
      <c r="EQ334" s="652"/>
      <c r="ER334" s="652"/>
      <c r="ES334" s="652"/>
      <c r="ET334" s="652"/>
      <c r="EU334" s="652"/>
      <c r="EV334" s="652"/>
      <c r="EW334" s="652"/>
      <c r="EX334" s="652"/>
      <c r="EY334" s="652"/>
      <c r="EZ334" s="652"/>
      <c r="FA334" s="652"/>
      <c r="FB334" s="652"/>
      <c r="FC334" s="652"/>
      <c r="FD334" s="652"/>
      <c r="FE334" s="652"/>
      <c r="FF334" s="652"/>
      <c r="FG334" s="652"/>
      <c r="FH334" s="652"/>
      <c r="FI334" s="652"/>
      <c r="FJ334" s="652"/>
      <c r="FK334" s="652"/>
      <c r="FL334" s="652"/>
      <c r="FM334" s="652"/>
      <c r="FN334" s="652"/>
      <c r="FO334" s="652"/>
      <c r="FP334" s="652"/>
      <c r="FQ334" s="652"/>
      <c r="FR334" s="652"/>
      <c r="FS334" s="652"/>
      <c r="FT334" s="652"/>
      <c r="FU334" s="652"/>
      <c r="FV334" s="652"/>
      <c r="FW334" s="652"/>
      <c r="FX334" s="652"/>
      <c r="FY334" s="652"/>
      <c r="FZ334" s="652"/>
      <c r="GA334" s="652"/>
      <c r="GB334" s="652"/>
      <c r="GC334" s="652"/>
      <c r="GD334" s="652"/>
      <c r="GE334" s="652"/>
      <c r="GF334" s="652"/>
      <c r="GG334" s="652"/>
      <c r="GH334" s="652"/>
      <c r="GI334" s="652"/>
      <c r="GJ334" s="652"/>
      <c r="GK334" s="652"/>
      <c r="GL334" s="652"/>
      <c r="GM334" s="652"/>
      <c r="GN334" s="652"/>
      <c r="GO334" s="652"/>
      <c r="GP334" s="652"/>
      <c r="GQ334" s="652"/>
      <c r="GR334" s="652"/>
      <c r="GS334" s="652"/>
      <c r="GT334" s="652"/>
      <c r="GU334" s="652"/>
      <c r="GV334" s="652"/>
      <c r="GW334" s="652"/>
      <c r="GX334" s="652"/>
      <c r="GY334" s="652"/>
      <c r="GZ334" s="652"/>
      <c r="HA334" s="652"/>
      <c r="HB334" s="652"/>
      <c r="HC334" s="652"/>
      <c r="HD334" s="652"/>
      <c r="HE334" s="652"/>
      <c r="HF334" s="652"/>
      <c r="HG334" s="652"/>
      <c r="HH334" s="652"/>
      <c r="HI334" s="652"/>
      <c r="HJ334" s="652"/>
      <c r="HK334" s="652"/>
      <c r="HL334" s="652"/>
      <c r="HM334" s="652"/>
      <c r="HN334" s="652"/>
      <c r="HO334" s="652"/>
      <c r="HP334" s="652"/>
      <c r="HQ334" s="652"/>
      <c r="HR334" s="652"/>
      <c r="HS334" s="652"/>
      <c r="HT334" s="652"/>
      <c r="HU334" s="652"/>
      <c r="HV334" s="652"/>
      <c r="HW334" s="652"/>
      <c r="HX334" s="652"/>
      <c r="HY334" s="652"/>
      <c r="HZ334" s="652"/>
      <c r="IA334" s="652"/>
      <c r="IB334" s="652"/>
      <c r="IC334" s="652"/>
      <c r="ID334" s="652"/>
      <c r="IE334" s="652"/>
      <c r="IF334" s="652"/>
      <c r="IG334" s="652"/>
      <c r="IH334" s="652"/>
      <c r="II334" s="652"/>
      <c r="IJ334" s="652"/>
      <c r="IK334" s="652"/>
      <c r="IL334" s="652"/>
      <c r="IM334" s="652"/>
      <c r="IN334" s="652"/>
      <c r="IO334" s="652"/>
      <c r="IP334" s="652"/>
      <c r="IQ334" s="652"/>
      <c r="IR334" s="652"/>
      <c r="IS334" s="652"/>
      <c r="IT334" s="652"/>
      <c r="IU334" s="652"/>
      <c r="IV334" s="652"/>
      <c r="IW334" s="652"/>
      <c r="IX334" s="652"/>
      <c r="IY334" s="652"/>
      <c r="IZ334" s="652"/>
      <c r="JA334" s="652"/>
      <c r="JB334" s="652"/>
      <c r="JC334" s="652"/>
      <c r="JD334" s="652"/>
      <c r="JE334" s="652"/>
      <c r="JF334" s="652"/>
      <c r="JG334" s="652"/>
      <c r="JH334" s="652"/>
      <c r="JI334" s="652"/>
      <c r="JJ334" s="652"/>
      <c r="JK334" s="652"/>
      <c r="JL334" s="652"/>
      <c r="JM334" s="652"/>
      <c r="JN334" s="652"/>
      <c r="JO334" s="652"/>
      <c r="JP334" s="652"/>
      <c r="JQ334" s="652"/>
      <c r="JR334" s="652"/>
      <c r="JS334" s="652"/>
      <c r="JT334" s="652"/>
      <c r="JU334" s="652"/>
      <c r="JV334" s="652"/>
      <c r="JW334" s="652"/>
      <c r="JX334" s="652"/>
      <c r="JY334" s="652"/>
      <c r="JZ334" s="652"/>
      <c r="KA334" s="652"/>
      <c r="KB334" s="652"/>
      <c r="KC334" s="652"/>
      <c r="KD334" s="652"/>
      <c r="KE334" s="652"/>
      <c r="KF334" s="652"/>
      <c r="KG334" s="652"/>
      <c r="KH334" s="652"/>
      <c r="KI334" s="652"/>
      <c r="KJ334" s="652"/>
      <c r="KK334" s="652"/>
      <c r="KL334" s="652"/>
      <c r="KM334" s="652"/>
      <c r="KN334" s="652"/>
      <c r="KO334" s="652"/>
      <c r="KP334" s="652"/>
      <c r="KQ334" s="652"/>
      <c r="KR334" s="652"/>
      <c r="KS334" s="652"/>
      <c r="KT334" s="652"/>
      <c r="KU334" s="652"/>
      <c r="KV334" s="652"/>
      <c r="KW334" s="652"/>
      <c r="KX334" s="652"/>
      <c r="KY334" s="652"/>
      <c r="KZ334" s="652"/>
      <c r="LA334" s="652"/>
      <c r="LB334" s="652"/>
      <c r="LC334" s="652"/>
      <c r="LD334" s="652"/>
      <c r="LE334" s="652"/>
      <c r="LF334" s="652"/>
      <c r="LG334" s="652"/>
      <c r="LH334" s="652"/>
      <c r="LI334" s="652"/>
      <c r="LJ334" s="652"/>
      <c r="LK334" s="652"/>
      <c r="LL334" s="652"/>
      <c r="LM334" s="652"/>
      <c r="LN334" s="652"/>
      <c r="LO334" s="652"/>
      <c r="LP334" s="652"/>
      <c r="LQ334" s="652"/>
      <c r="LR334" s="652"/>
      <c r="LS334" s="652"/>
      <c r="LT334" s="652"/>
      <c r="LU334" s="652"/>
      <c r="LV334" s="652"/>
      <c r="LW334" s="652"/>
      <c r="LX334" s="652"/>
      <c r="LY334" s="652"/>
      <c r="LZ334" s="652"/>
      <c r="MA334" s="652"/>
      <c r="MB334" s="652"/>
      <c r="MC334" s="652"/>
      <c r="MD334" s="652"/>
      <c r="ME334" s="652"/>
      <c r="MF334" s="652"/>
      <c r="MG334" s="652"/>
      <c r="MH334" s="652"/>
      <c r="MI334" s="652"/>
      <c r="MJ334" s="652"/>
      <c r="MK334" s="652"/>
      <c r="ML334" s="652"/>
      <c r="MM334" s="652"/>
      <c r="MN334" s="652"/>
      <c r="MO334" s="652"/>
      <c r="MP334" s="652"/>
      <c r="MQ334" s="652"/>
      <c r="MR334" s="652"/>
      <c r="MS334" s="652"/>
      <c r="MT334" s="652"/>
      <c r="MU334" s="652"/>
      <c r="MV334" s="652"/>
      <c r="MW334" s="652"/>
      <c r="MX334" s="652"/>
      <c r="MY334" s="652"/>
      <c r="MZ334" s="652"/>
      <c r="NA334" s="652"/>
      <c r="NB334" s="652"/>
      <c r="NC334" s="652"/>
      <c r="ND334" s="652"/>
      <c r="NE334" s="652"/>
      <c r="NF334" s="652"/>
      <c r="NG334" s="652"/>
      <c r="NH334" s="652"/>
      <c r="NI334" s="652"/>
      <c r="NJ334" s="652"/>
      <c r="NK334" s="652"/>
      <c r="NL334" s="652"/>
      <c r="NM334" s="652"/>
      <c r="NN334" s="652"/>
      <c r="NO334" s="652"/>
      <c r="NP334" s="652"/>
      <c r="NQ334" s="652"/>
      <c r="NR334" s="652"/>
      <c r="NS334" s="652"/>
      <c r="NT334" s="652"/>
      <c r="NU334" s="652"/>
      <c r="NV334" s="652"/>
      <c r="NW334" s="652"/>
      <c r="NX334" s="652"/>
      <c r="NY334" s="652"/>
      <c r="NZ334" s="652"/>
      <c r="OA334" s="652"/>
      <c r="OB334" s="652"/>
      <c r="OC334" s="652"/>
      <c r="OD334" s="652"/>
      <c r="OE334" s="652"/>
      <c r="OF334" s="652"/>
      <c r="OG334" s="652"/>
      <c r="OH334" s="652"/>
      <c r="OI334" s="652"/>
      <c r="OJ334" s="652"/>
      <c r="OK334" s="652"/>
      <c r="OL334" s="652"/>
      <c r="OM334" s="652"/>
      <c r="ON334" s="652"/>
      <c r="OO334" s="652"/>
      <c r="OP334" s="652"/>
      <c r="OQ334" s="652"/>
      <c r="OR334" s="652"/>
      <c r="OS334" s="652"/>
      <c r="OT334" s="652"/>
      <c r="OU334" s="652"/>
      <c r="OV334" s="652"/>
      <c r="OW334" s="652"/>
      <c r="OX334" s="652"/>
      <c r="OY334" s="652"/>
      <c r="OZ334" s="652"/>
      <c r="PA334" s="652"/>
      <c r="PB334" s="652"/>
      <c r="PC334" s="652"/>
      <c r="PD334" s="652"/>
      <c r="PE334" s="652"/>
      <c r="PF334" s="652"/>
      <c r="PG334" s="652"/>
      <c r="PH334" s="652"/>
      <c r="PI334" s="652"/>
      <c r="PJ334" s="652"/>
      <c r="PK334" s="652"/>
      <c r="PL334" s="652"/>
      <c r="PM334" s="652"/>
      <c r="PN334" s="652"/>
      <c r="PO334" s="652"/>
      <c r="PP334" s="652"/>
      <c r="PQ334" s="652"/>
      <c r="PR334" s="652"/>
      <c r="PS334" s="652"/>
      <c r="PT334" s="652"/>
      <c r="PU334" s="652"/>
      <c r="PV334" s="652"/>
      <c r="PW334" s="652"/>
      <c r="PX334" s="652"/>
      <c r="PY334" s="652"/>
      <c r="PZ334" s="652"/>
      <c r="QA334" s="652"/>
      <c r="QB334" s="652"/>
      <c r="QC334" s="652"/>
      <c r="QD334" s="652"/>
      <c r="QE334" s="652"/>
      <c r="QF334" s="652"/>
      <c r="QG334" s="652"/>
      <c r="QH334" s="652"/>
      <c r="QI334" s="652"/>
      <c r="QJ334" s="652"/>
      <c r="QK334" s="652"/>
      <c r="QL334" s="652"/>
      <c r="QM334" s="652"/>
      <c r="QN334" s="652"/>
      <c r="QO334" s="652"/>
      <c r="QP334" s="652"/>
      <c r="QQ334" s="652"/>
      <c r="QR334" s="652"/>
      <c r="QS334" s="652"/>
      <c r="QT334" s="652"/>
      <c r="QU334" s="652"/>
      <c r="QV334" s="652"/>
      <c r="QW334" s="652"/>
      <c r="QX334" s="652"/>
      <c r="QY334" s="652"/>
      <c r="QZ334" s="652"/>
      <c r="RA334" s="652"/>
      <c r="RB334" s="652"/>
      <c r="RC334" s="652"/>
      <c r="RD334" s="652"/>
      <c r="RE334" s="652"/>
      <c r="RF334" s="652"/>
      <c r="RG334" s="652"/>
      <c r="RH334" s="652"/>
      <c r="RI334" s="652"/>
      <c r="RJ334" s="652"/>
      <c r="RK334" s="652"/>
      <c r="RL334" s="652"/>
      <c r="RM334" s="652"/>
      <c r="RN334" s="652"/>
      <c r="RO334" s="652"/>
      <c r="RP334" s="652"/>
      <c r="RQ334" s="652"/>
      <c r="RR334" s="652"/>
      <c r="RS334" s="652"/>
      <c r="RT334" s="652"/>
      <c r="RU334" s="652"/>
      <c r="RV334" s="652"/>
      <c r="RW334" s="652"/>
      <c r="RX334" s="652"/>
      <c r="RY334" s="652"/>
      <c r="RZ334" s="652"/>
      <c r="SA334" s="652"/>
      <c r="SB334" s="652"/>
      <c r="SC334" s="652"/>
      <c r="SD334" s="652"/>
      <c r="SE334" s="652"/>
      <c r="SF334" s="652"/>
      <c r="SG334" s="652"/>
      <c r="SH334" s="652"/>
      <c r="SI334" s="652"/>
      <c r="SJ334" s="652"/>
      <c r="SK334" s="652"/>
      <c r="SL334" s="652"/>
      <c r="SM334" s="652"/>
      <c r="SN334" s="652"/>
      <c r="SO334" s="652"/>
      <c r="SP334" s="652"/>
      <c r="SQ334" s="652"/>
      <c r="SR334" s="652"/>
      <c r="SS334" s="652"/>
      <c r="ST334" s="652"/>
      <c r="SU334" s="652"/>
      <c r="SV334" s="652"/>
      <c r="SW334" s="652"/>
      <c r="SX334" s="652"/>
      <c r="SY334" s="652"/>
      <c r="SZ334" s="652"/>
      <c r="TA334" s="652"/>
      <c r="TB334" s="652"/>
      <c r="TC334" s="652"/>
      <c r="TD334" s="652"/>
      <c r="TE334" s="652"/>
      <c r="TF334" s="652"/>
      <c r="TG334" s="652"/>
      <c r="TH334" s="652"/>
      <c r="TI334" s="652"/>
      <c r="TJ334" s="652"/>
      <c r="TK334" s="652"/>
      <c r="TL334" s="652"/>
      <c r="TM334" s="652"/>
      <c r="TN334" s="652"/>
      <c r="TO334" s="652"/>
      <c r="TP334" s="652"/>
      <c r="TQ334" s="652"/>
      <c r="TR334" s="652"/>
      <c r="TS334" s="652"/>
      <c r="TT334" s="652"/>
      <c r="TU334" s="652"/>
      <c r="TV334" s="652"/>
      <c r="TW334" s="652"/>
      <c r="TX334" s="652"/>
      <c r="TY334" s="652"/>
      <c r="TZ334" s="652"/>
      <c r="UA334" s="652"/>
      <c r="UB334" s="652"/>
      <c r="UC334" s="652"/>
      <c r="UD334" s="652"/>
      <c r="UE334" s="652"/>
      <c r="UF334" s="652"/>
      <c r="UG334" s="652"/>
      <c r="UH334" s="652"/>
      <c r="UI334" s="652"/>
      <c r="UJ334" s="652"/>
      <c r="UK334" s="652"/>
      <c r="UL334" s="652"/>
      <c r="UM334" s="652"/>
      <c r="UN334" s="652"/>
      <c r="UO334" s="652"/>
      <c r="UP334" s="652"/>
      <c r="UQ334" s="652"/>
      <c r="UR334" s="652"/>
      <c r="US334" s="652"/>
      <c r="UT334" s="652"/>
      <c r="UU334" s="652"/>
      <c r="UV334" s="652"/>
      <c r="UW334" s="652"/>
      <c r="UX334" s="652"/>
      <c r="UY334" s="652"/>
      <c r="UZ334" s="652"/>
      <c r="VA334" s="652"/>
      <c r="VB334" s="652"/>
      <c r="VC334" s="652"/>
      <c r="VD334" s="652"/>
      <c r="VE334" s="652"/>
      <c r="VF334" s="652"/>
      <c r="VG334" s="652"/>
      <c r="VH334" s="652"/>
      <c r="VI334" s="652"/>
      <c r="VJ334" s="652"/>
      <c r="VK334" s="652"/>
      <c r="VL334" s="652"/>
      <c r="VM334" s="652"/>
      <c r="VN334" s="652"/>
      <c r="VO334" s="652"/>
      <c r="VP334" s="652"/>
      <c r="VQ334" s="652"/>
      <c r="VR334" s="652"/>
      <c r="VS334" s="652"/>
      <c r="VT334" s="652"/>
      <c r="VU334" s="652"/>
      <c r="VV334" s="652"/>
      <c r="VW334" s="652"/>
      <c r="VX334" s="652"/>
      <c r="VY334" s="652"/>
      <c r="VZ334" s="652"/>
      <c r="WA334" s="652"/>
      <c r="WB334" s="652"/>
      <c r="WC334" s="652"/>
      <c r="WD334" s="652"/>
      <c r="WE334" s="652"/>
      <c r="WF334" s="652"/>
      <c r="WG334" s="652"/>
      <c r="WH334" s="652"/>
      <c r="WI334" s="652"/>
      <c r="WJ334" s="652"/>
      <c r="WK334" s="652"/>
      <c r="WL334" s="652"/>
      <c r="WM334" s="652"/>
      <c r="WN334" s="652"/>
      <c r="WO334" s="652"/>
      <c r="WP334" s="652"/>
      <c r="WQ334" s="652"/>
      <c r="WR334" s="652"/>
      <c r="WS334" s="652"/>
      <c r="WT334" s="652"/>
      <c r="WU334" s="652"/>
      <c r="WV334" s="652"/>
      <c r="WW334" s="652"/>
      <c r="WX334" s="652"/>
      <c r="WY334" s="652"/>
      <c r="WZ334" s="652"/>
      <c r="XA334" s="652"/>
      <c r="XB334" s="652"/>
      <c r="XC334" s="652"/>
      <c r="XD334" s="652"/>
      <c r="XE334" s="652"/>
      <c r="XF334" s="652"/>
      <c r="XG334" s="652"/>
      <c r="XH334" s="652"/>
      <c r="XI334" s="652"/>
      <c r="XJ334" s="652"/>
      <c r="XK334" s="652"/>
      <c r="XL334" s="652"/>
      <c r="XM334" s="652"/>
      <c r="XN334" s="652"/>
      <c r="XO334" s="652"/>
      <c r="XP334" s="652"/>
      <c r="XQ334" s="652"/>
      <c r="XR334" s="652"/>
      <c r="XS334" s="652"/>
      <c r="XT334" s="652"/>
      <c r="XU334" s="652"/>
      <c r="XV334" s="652"/>
      <c r="XW334" s="652"/>
      <c r="XX334" s="652"/>
      <c r="XY334" s="652"/>
      <c r="XZ334" s="652"/>
      <c r="YA334" s="652"/>
      <c r="YB334" s="652"/>
      <c r="YC334" s="652"/>
      <c r="YD334" s="652"/>
      <c r="YE334" s="652"/>
      <c r="YF334" s="652"/>
      <c r="YG334" s="652"/>
      <c r="YH334" s="652"/>
      <c r="YI334" s="652"/>
      <c r="YJ334" s="652"/>
      <c r="YK334" s="652"/>
      <c r="YL334" s="652"/>
      <c r="YM334" s="652"/>
      <c r="YN334" s="652"/>
      <c r="YO334" s="652"/>
      <c r="YP334" s="652"/>
      <c r="YQ334" s="652"/>
      <c r="YR334" s="652"/>
      <c r="YS334" s="652"/>
      <c r="YT334" s="652"/>
      <c r="YU334" s="652"/>
      <c r="YV334" s="652"/>
      <c r="YW334" s="652"/>
      <c r="YX334" s="652"/>
      <c r="YY334" s="652"/>
      <c r="YZ334" s="652"/>
      <c r="ZA334" s="652"/>
      <c r="ZB334" s="652"/>
      <c r="ZC334" s="652"/>
      <c r="ZD334" s="652"/>
      <c r="ZE334" s="652"/>
      <c r="ZF334" s="652"/>
      <c r="ZG334" s="652"/>
      <c r="ZH334" s="652"/>
      <c r="ZI334" s="652"/>
      <c r="ZJ334" s="652"/>
      <c r="ZK334" s="652"/>
      <c r="ZL334" s="652"/>
      <c r="ZM334" s="652"/>
      <c r="ZN334" s="652"/>
      <c r="ZO334" s="652"/>
      <c r="ZP334" s="652"/>
      <c r="ZQ334" s="652"/>
      <c r="ZR334" s="652"/>
      <c r="ZS334" s="652"/>
      <c r="ZT334" s="652"/>
      <c r="ZU334" s="652"/>
      <c r="ZV334" s="652"/>
      <c r="ZW334" s="652"/>
      <c r="ZX334" s="652"/>
      <c r="ZY334" s="652"/>
      <c r="ZZ334" s="652"/>
      <c r="AAA334" s="652"/>
      <c r="AAB334" s="652"/>
      <c r="AAC334" s="652"/>
      <c r="AAD334" s="652"/>
      <c r="AAE334" s="652"/>
      <c r="AAF334" s="652"/>
      <c r="AAG334" s="652"/>
      <c r="AAH334" s="652"/>
      <c r="AAI334" s="652"/>
      <c r="AAJ334" s="652"/>
      <c r="AAK334" s="652"/>
      <c r="AAL334" s="652"/>
      <c r="AAM334" s="652"/>
      <c r="AAN334" s="652"/>
      <c r="AAO334" s="652"/>
      <c r="AAP334" s="652"/>
      <c r="AAQ334" s="652"/>
      <c r="AAR334" s="652"/>
      <c r="AAS334" s="652"/>
      <c r="AAT334" s="652"/>
      <c r="AAU334" s="652"/>
      <c r="AAV334" s="652"/>
      <c r="AAW334" s="652"/>
      <c r="AAX334" s="652"/>
      <c r="AAY334" s="652"/>
      <c r="AAZ334" s="652"/>
      <c r="ABA334" s="652"/>
      <c r="ABB334" s="652"/>
      <c r="ABC334" s="652"/>
      <c r="ABD334" s="652"/>
      <c r="ABE334" s="652"/>
      <c r="ABF334" s="652"/>
      <c r="ABG334" s="652"/>
      <c r="ABH334" s="652"/>
      <c r="ABI334" s="652"/>
      <c r="ABJ334" s="652"/>
      <c r="ABK334" s="652"/>
      <c r="ABL334" s="652"/>
      <c r="ABM334" s="652"/>
      <c r="ABN334" s="652"/>
      <c r="ABO334" s="652"/>
      <c r="ABP334" s="652"/>
      <c r="ABQ334" s="652"/>
      <c r="ABR334" s="652"/>
      <c r="ABS334" s="652"/>
      <c r="ABT334" s="652"/>
      <c r="ABU334" s="652"/>
      <c r="ABV334" s="652"/>
      <c r="ABW334" s="652"/>
      <c r="ABX334" s="652"/>
      <c r="ABY334" s="652"/>
      <c r="ABZ334" s="652"/>
      <c r="ACA334" s="652"/>
      <c r="ACB334" s="652"/>
      <c r="ACC334" s="652"/>
      <c r="ACD334" s="652"/>
      <c r="ACE334" s="652"/>
      <c r="ACF334" s="652"/>
      <c r="ACG334" s="652"/>
      <c r="ACH334" s="652"/>
      <c r="ACI334" s="652"/>
      <c r="ACJ334" s="652"/>
      <c r="ACK334" s="652"/>
      <c r="ACL334" s="652"/>
      <c r="ACM334" s="652"/>
      <c r="ACN334" s="652"/>
      <c r="ACO334" s="652"/>
      <c r="ACP334" s="652"/>
      <c r="ACQ334" s="652"/>
      <c r="ACR334" s="652"/>
      <c r="ACS334" s="652"/>
      <c r="ACT334" s="652"/>
      <c r="ACU334" s="652"/>
      <c r="ACV334" s="652"/>
      <c r="ACW334" s="652"/>
      <c r="ACX334" s="652"/>
      <c r="ACY334" s="652"/>
      <c r="ACZ334" s="652"/>
      <c r="ADA334" s="652"/>
      <c r="ADB334" s="652"/>
      <c r="ADC334" s="652"/>
      <c r="ADD334" s="652"/>
      <c r="ADE334" s="652"/>
      <c r="ADF334" s="652"/>
      <c r="ADG334" s="652"/>
      <c r="ADH334" s="652"/>
      <c r="ADI334" s="652"/>
      <c r="ADJ334" s="652"/>
      <c r="ADK334" s="652"/>
      <c r="ADL334" s="652"/>
      <c r="ADM334" s="652"/>
      <c r="ADN334" s="652"/>
      <c r="ADO334" s="652"/>
      <c r="ADP334" s="652"/>
      <c r="ADQ334" s="652"/>
      <c r="ADR334" s="652"/>
      <c r="ADS334" s="652"/>
      <c r="ADT334" s="652"/>
      <c r="ADU334" s="652"/>
      <c r="ADV334" s="652"/>
      <c r="ADW334" s="652"/>
      <c r="ADX334" s="652"/>
      <c r="ADY334" s="652"/>
      <c r="ADZ334" s="652"/>
      <c r="AEA334" s="652"/>
      <c r="AEB334" s="652"/>
      <c r="AEC334" s="652"/>
      <c r="AED334" s="652"/>
      <c r="AEE334" s="652"/>
      <c r="AEF334" s="652"/>
      <c r="AEG334" s="652"/>
      <c r="AEH334" s="652"/>
      <c r="AEI334" s="652"/>
      <c r="AEJ334" s="652"/>
      <c r="AEK334" s="652"/>
      <c r="AEL334" s="652"/>
      <c r="AEM334" s="652"/>
      <c r="AEN334" s="652"/>
      <c r="AEO334" s="652"/>
      <c r="AEP334" s="652"/>
      <c r="AEQ334" s="652"/>
      <c r="AER334" s="652"/>
      <c r="AES334" s="652"/>
      <c r="AET334" s="652"/>
      <c r="AEU334" s="652"/>
      <c r="AEV334" s="652"/>
      <c r="AEW334" s="652"/>
      <c r="AEX334" s="652"/>
      <c r="AEY334" s="652"/>
      <c r="AEZ334" s="652"/>
      <c r="AFA334" s="652"/>
      <c r="AFB334" s="652"/>
      <c r="AFC334" s="652"/>
      <c r="AFD334" s="652"/>
      <c r="AFE334" s="652"/>
      <c r="AFF334" s="652"/>
      <c r="AFG334" s="652"/>
      <c r="AFH334" s="652"/>
      <c r="AFI334" s="652"/>
      <c r="AFJ334" s="652"/>
      <c r="AFK334" s="652"/>
      <c r="AFL334" s="652"/>
      <c r="AFM334" s="652"/>
      <c r="AFN334" s="652"/>
      <c r="AFO334" s="652"/>
      <c r="AFP334" s="652"/>
      <c r="AFQ334" s="652"/>
      <c r="AFR334" s="652"/>
      <c r="AFS334" s="652"/>
      <c r="AFT334" s="652"/>
      <c r="AFU334" s="652"/>
      <c r="AFV334" s="652"/>
      <c r="AFW334" s="652"/>
      <c r="AFX334" s="652"/>
      <c r="AFY334" s="652"/>
      <c r="AFZ334" s="652"/>
      <c r="AGA334" s="652"/>
      <c r="AGB334" s="652"/>
      <c r="AGC334" s="652"/>
      <c r="AGD334" s="652"/>
      <c r="AGE334" s="652"/>
      <c r="AGF334" s="652"/>
      <c r="AGG334" s="652"/>
      <c r="AGH334" s="652"/>
      <c r="AGI334" s="652"/>
      <c r="AGJ334" s="652"/>
      <c r="AGK334" s="652"/>
      <c r="AGL334" s="652"/>
      <c r="AGM334" s="652"/>
      <c r="AGN334" s="652"/>
      <c r="AGO334" s="652"/>
      <c r="AGP334" s="652"/>
      <c r="AGQ334" s="652"/>
      <c r="AGR334" s="652"/>
      <c r="AGS334" s="652"/>
      <c r="AGT334" s="652"/>
      <c r="AGU334" s="652"/>
      <c r="AGV334" s="652"/>
      <c r="AGW334" s="652"/>
      <c r="AGX334" s="652"/>
      <c r="AGY334" s="652"/>
      <c r="AGZ334" s="652"/>
      <c r="AHA334" s="652"/>
      <c r="AHB334" s="652"/>
      <c r="AHC334" s="652"/>
      <c r="AHD334" s="652"/>
      <c r="AHE334" s="652"/>
      <c r="AHF334" s="652"/>
      <c r="AHG334" s="652"/>
      <c r="AHH334" s="652"/>
      <c r="AHI334" s="652"/>
      <c r="AHJ334" s="652"/>
      <c r="AHK334" s="652"/>
      <c r="AHL334" s="652"/>
      <c r="AHM334" s="652"/>
      <c r="AHN334" s="652"/>
      <c r="AHO334" s="652"/>
      <c r="AHP334" s="652"/>
      <c r="AHQ334" s="652"/>
      <c r="AHR334" s="652"/>
      <c r="AHS334" s="652"/>
      <c r="AHT334" s="652"/>
      <c r="AHU334" s="652"/>
      <c r="AHV334" s="652"/>
      <c r="AHW334" s="652"/>
      <c r="AHX334" s="652"/>
      <c r="AHY334" s="652"/>
      <c r="AHZ334" s="652"/>
      <c r="AIA334" s="652"/>
      <c r="AIB334" s="652"/>
      <c r="AIC334" s="652"/>
      <c r="AID334" s="652"/>
      <c r="AIE334" s="652"/>
      <c r="AIF334" s="652"/>
      <c r="AIG334" s="652"/>
      <c r="AIH334" s="652"/>
      <c r="AII334" s="652"/>
      <c r="AIJ334" s="652"/>
      <c r="AIK334" s="652"/>
      <c r="AIL334" s="652"/>
      <c r="AIM334" s="652"/>
      <c r="AIN334" s="652"/>
      <c r="AIO334" s="652"/>
      <c r="AIP334" s="652"/>
      <c r="AIQ334" s="652"/>
      <c r="AIR334" s="652"/>
      <c r="AIS334" s="652"/>
      <c r="AIT334" s="652"/>
      <c r="AIU334" s="652"/>
      <c r="AIV334" s="652"/>
      <c r="AIW334" s="652"/>
      <c r="AIX334" s="652"/>
      <c r="AIY334" s="652"/>
      <c r="AIZ334" s="652"/>
      <c r="AJA334" s="652"/>
      <c r="AJB334" s="652"/>
      <c r="AJC334" s="652"/>
      <c r="AJD334" s="652"/>
      <c r="AJE334" s="652"/>
      <c r="AJF334" s="652"/>
      <c r="AJG334" s="652"/>
      <c r="AJH334" s="652"/>
      <c r="AJI334" s="652"/>
      <c r="AJJ334" s="652"/>
      <c r="AJK334" s="652"/>
      <c r="AJL334" s="652"/>
      <c r="AJM334" s="652"/>
      <c r="AJN334" s="652"/>
      <c r="AJO334" s="652"/>
      <c r="AJP334" s="652"/>
      <c r="AJQ334" s="652"/>
      <c r="AJR334" s="652"/>
      <c r="AJS334" s="652"/>
      <c r="AJT334" s="652"/>
      <c r="AJU334" s="652"/>
      <c r="AJV334" s="652"/>
      <c r="AJW334" s="652"/>
      <c r="AJX334" s="652"/>
      <c r="AJY334" s="652"/>
      <c r="AJZ334" s="652"/>
      <c r="AKA334" s="652"/>
      <c r="AKB334" s="652"/>
      <c r="AKC334" s="652"/>
      <c r="AKD334" s="652"/>
      <c r="AKE334" s="652"/>
      <c r="AKF334" s="652"/>
      <c r="AKG334" s="652"/>
      <c r="AKH334" s="652"/>
      <c r="AKI334" s="652"/>
      <c r="AKJ334" s="652"/>
      <c r="AKK334" s="652"/>
      <c r="AKL334" s="652"/>
      <c r="AKM334" s="652"/>
      <c r="AKN334" s="652"/>
      <c r="AKO334" s="652"/>
      <c r="AKP334" s="652"/>
      <c r="AKQ334" s="652"/>
      <c r="AKR334" s="652"/>
      <c r="AKS334" s="652"/>
      <c r="AKT334" s="652"/>
      <c r="AKU334" s="652"/>
      <c r="AKV334" s="652"/>
      <c r="AKW334" s="652"/>
      <c r="AKX334" s="652"/>
      <c r="AKY334" s="652"/>
      <c r="AKZ334" s="652"/>
      <c r="ALA334" s="652"/>
      <c r="ALB334" s="652"/>
      <c r="ALC334" s="652"/>
      <c r="ALD334" s="652"/>
      <c r="ALE334" s="652"/>
      <c r="ALF334" s="652"/>
      <c r="ALG334" s="652"/>
      <c r="ALH334" s="652"/>
      <c r="ALI334" s="652"/>
      <c r="ALJ334" s="652"/>
      <c r="ALK334" s="652"/>
      <c r="ALL334" s="652"/>
      <c r="ALM334" s="652"/>
      <c r="ALN334" s="652"/>
      <c r="ALO334" s="652"/>
      <c r="ALP334" s="652"/>
      <c r="ALQ334" s="652"/>
      <c r="ALR334" s="652"/>
      <c r="ALS334" s="652"/>
      <c r="ALT334" s="652"/>
      <c r="ALU334" s="652"/>
      <c r="ALV334" s="652"/>
      <c r="ALW334" s="652"/>
      <c r="ALX334" s="652"/>
      <c r="ALY334" s="652"/>
      <c r="ALZ334" s="652"/>
      <c r="AMA334" s="652"/>
      <c r="AMB334" s="652"/>
      <c r="AMC334" s="652"/>
      <c r="AMD334" s="652"/>
      <c r="AME334" s="652"/>
      <c r="AMF334" s="652"/>
      <c r="AMG334" s="652"/>
      <c r="AMH334" s="652"/>
      <c r="AMI334" s="652"/>
      <c r="AMJ334" s="652"/>
    </row>
    <row r="335" spans="1:1024" s="655" customFormat="1">
      <c r="A335" s="754" t="s">
        <v>1968</v>
      </c>
      <c r="C335" s="656"/>
      <c r="E335" s="657"/>
      <c r="F335" s="652"/>
      <c r="G335" s="652"/>
      <c r="H335" s="652"/>
      <c r="I335" s="652"/>
      <c r="J335" s="652"/>
      <c r="K335" s="652"/>
      <c r="L335" s="652"/>
      <c r="M335" s="652"/>
      <c r="N335" s="652"/>
      <c r="O335" s="652"/>
      <c r="P335" s="652"/>
      <c r="Q335" s="652"/>
      <c r="R335" s="652"/>
      <c r="S335" s="652"/>
      <c r="T335" s="652"/>
      <c r="U335" s="652"/>
      <c r="V335" s="652"/>
      <c r="W335" s="652"/>
      <c r="X335" s="652"/>
      <c r="Y335" s="652"/>
      <c r="Z335" s="652"/>
      <c r="AA335" s="652"/>
      <c r="AB335" s="652"/>
      <c r="AC335" s="652"/>
      <c r="AD335" s="652"/>
      <c r="AE335" s="652"/>
      <c r="AF335" s="652"/>
      <c r="AG335" s="652"/>
      <c r="AH335" s="652"/>
      <c r="AI335" s="652"/>
      <c r="AJ335" s="652"/>
      <c r="AK335" s="652"/>
      <c r="AL335" s="652"/>
      <c r="AM335" s="652"/>
      <c r="AN335" s="652"/>
      <c r="AO335" s="652"/>
      <c r="AP335" s="652"/>
      <c r="AQ335" s="652"/>
      <c r="AR335" s="652"/>
      <c r="AS335" s="652"/>
      <c r="AT335" s="652"/>
      <c r="AU335" s="652"/>
      <c r="AV335" s="652"/>
      <c r="AW335" s="652"/>
      <c r="AX335" s="652"/>
      <c r="AY335" s="652"/>
      <c r="AZ335" s="652"/>
      <c r="BA335" s="652"/>
      <c r="BB335" s="652"/>
      <c r="BC335" s="652"/>
      <c r="BD335" s="652"/>
      <c r="BE335" s="652"/>
      <c r="BF335" s="652"/>
      <c r="BG335" s="652"/>
      <c r="BH335" s="652"/>
      <c r="BI335" s="652"/>
      <c r="BJ335" s="652"/>
      <c r="BK335" s="652"/>
      <c r="BL335" s="652"/>
      <c r="BM335" s="652"/>
      <c r="BN335" s="652"/>
      <c r="BO335" s="652"/>
      <c r="BP335" s="652"/>
      <c r="BQ335" s="652"/>
      <c r="BR335" s="652"/>
      <c r="BS335" s="652"/>
      <c r="BT335" s="652"/>
      <c r="BU335" s="652"/>
      <c r="BV335" s="652"/>
      <c r="BW335" s="652"/>
      <c r="BX335" s="652"/>
      <c r="BY335" s="652"/>
      <c r="BZ335" s="652"/>
      <c r="CA335" s="652"/>
      <c r="CB335" s="652"/>
      <c r="CC335" s="652"/>
      <c r="CD335" s="652"/>
      <c r="CE335" s="652"/>
      <c r="CF335" s="652"/>
      <c r="CG335" s="652"/>
      <c r="CH335" s="652"/>
      <c r="CI335" s="652"/>
      <c r="CJ335" s="652"/>
      <c r="CK335" s="652"/>
      <c r="CL335" s="652"/>
      <c r="CM335" s="652"/>
      <c r="CN335" s="652"/>
      <c r="CO335" s="652"/>
      <c r="CP335" s="652"/>
      <c r="CQ335" s="652"/>
      <c r="CR335" s="652"/>
      <c r="CS335" s="652"/>
      <c r="CT335" s="652"/>
      <c r="CU335" s="652"/>
      <c r="CV335" s="652"/>
      <c r="CW335" s="652"/>
      <c r="CX335" s="652"/>
      <c r="CY335" s="652"/>
      <c r="CZ335" s="652"/>
      <c r="DA335" s="652"/>
      <c r="DB335" s="652"/>
      <c r="DC335" s="652"/>
      <c r="DD335" s="652"/>
      <c r="DE335" s="652"/>
      <c r="DF335" s="652"/>
      <c r="DG335" s="652"/>
      <c r="DH335" s="652"/>
      <c r="DI335" s="652"/>
      <c r="DJ335" s="652"/>
      <c r="DK335" s="652"/>
      <c r="DL335" s="652"/>
      <c r="DM335" s="652"/>
      <c r="DN335" s="652"/>
      <c r="DO335" s="652"/>
      <c r="DP335" s="652"/>
      <c r="DQ335" s="652"/>
      <c r="DR335" s="652"/>
      <c r="DS335" s="652"/>
      <c r="DT335" s="652"/>
      <c r="DU335" s="652"/>
      <c r="DV335" s="652"/>
      <c r="DW335" s="652"/>
      <c r="DX335" s="652"/>
      <c r="DY335" s="652"/>
      <c r="DZ335" s="652"/>
      <c r="EA335" s="652"/>
      <c r="EB335" s="652"/>
      <c r="EC335" s="652"/>
      <c r="ED335" s="652"/>
      <c r="EE335" s="652"/>
      <c r="EF335" s="652"/>
      <c r="EG335" s="652"/>
      <c r="EH335" s="652"/>
      <c r="EI335" s="652"/>
      <c r="EJ335" s="652"/>
      <c r="EK335" s="652"/>
      <c r="EL335" s="652"/>
      <c r="EM335" s="652"/>
      <c r="EN335" s="652"/>
      <c r="EO335" s="652"/>
      <c r="EP335" s="652"/>
      <c r="EQ335" s="652"/>
      <c r="ER335" s="652"/>
      <c r="ES335" s="652"/>
      <c r="ET335" s="652"/>
      <c r="EU335" s="652"/>
      <c r="EV335" s="652"/>
      <c r="EW335" s="652"/>
      <c r="EX335" s="652"/>
      <c r="EY335" s="652"/>
      <c r="EZ335" s="652"/>
      <c r="FA335" s="652"/>
      <c r="FB335" s="652"/>
      <c r="FC335" s="652"/>
      <c r="FD335" s="652"/>
      <c r="FE335" s="652"/>
      <c r="FF335" s="652"/>
      <c r="FG335" s="652"/>
      <c r="FH335" s="652"/>
      <c r="FI335" s="652"/>
      <c r="FJ335" s="652"/>
      <c r="FK335" s="652"/>
      <c r="FL335" s="652"/>
      <c r="FM335" s="652"/>
      <c r="FN335" s="652"/>
      <c r="FO335" s="652"/>
      <c r="FP335" s="652"/>
      <c r="FQ335" s="652"/>
      <c r="FR335" s="652"/>
      <c r="FS335" s="652"/>
      <c r="FT335" s="652"/>
      <c r="FU335" s="652"/>
      <c r="FV335" s="652"/>
      <c r="FW335" s="652"/>
      <c r="FX335" s="652"/>
      <c r="FY335" s="652"/>
      <c r="FZ335" s="652"/>
      <c r="GA335" s="652"/>
      <c r="GB335" s="652"/>
      <c r="GC335" s="652"/>
      <c r="GD335" s="652"/>
      <c r="GE335" s="652"/>
      <c r="GF335" s="652"/>
      <c r="GG335" s="652"/>
      <c r="GH335" s="652"/>
      <c r="GI335" s="652"/>
      <c r="GJ335" s="652"/>
      <c r="GK335" s="652"/>
      <c r="GL335" s="652"/>
      <c r="GM335" s="652"/>
      <c r="GN335" s="652"/>
      <c r="GO335" s="652"/>
      <c r="GP335" s="652"/>
      <c r="GQ335" s="652"/>
      <c r="GR335" s="652"/>
      <c r="GS335" s="652"/>
      <c r="GT335" s="652"/>
      <c r="GU335" s="652"/>
      <c r="GV335" s="652"/>
      <c r="GW335" s="652"/>
      <c r="GX335" s="652"/>
      <c r="GY335" s="652"/>
      <c r="GZ335" s="652"/>
      <c r="HA335" s="652"/>
      <c r="HB335" s="652"/>
      <c r="HC335" s="652"/>
      <c r="HD335" s="652"/>
      <c r="HE335" s="652"/>
      <c r="HF335" s="652"/>
      <c r="HG335" s="652"/>
      <c r="HH335" s="652"/>
      <c r="HI335" s="652"/>
      <c r="HJ335" s="652"/>
      <c r="HK335" s="652"/>
      <c r="HL335" s="652"/>
      <c r="HM335" s="652"/>
      <c r="HN335" s="652"/>
      <c r="HO335" s="652"/>
      <c r="HP335" s="652"/>
      <c r="HQ335" s="652"/>
      <c r="HR335" s="652"/>
      <c r="HS335" s="652"/>
      <c r="HT335" s="652"/>
      <c r="HU335" s="652"/>
      <c r="HV335" s="652"/>
      <c r="HW335" s="652"/>
      <c r="HX335" s="652"/>
      <c r="HY335" s="652"/>
      <c r="HZ335" s="652"/>
      <c r="IA335" s="652"/>
      <c r="IB335" s="652"/>
      <c r="IC335" s="652"/>
      <c r="ID335" s="652"/>
      <c r="IE335" s="652"/>
      <c r="IF335" s="652"/>
      <c r="IG335" s="652"/>
      <c r="IH335" s="652"/>
      <c r="II335" s="652"/>
      <c r="IJ335" s="652"/>
      <c r="IK335" s="652"/>
      <c r="IL335" s="652"/>
      <c r="IM335" s="652"/>
      <c r="IN335" s="652"/>
      <c r="IO335" s="652"/>
      <c r="IP335" s="652"/>
      <c r="IQ335" s="652"/>
      <c r="IR335" s="652"/>
      <c r="IS335" s="652"/>
      <c r="IT335" s="652"/>
      <c r="IU335" s="652"/>
      <c r="IV335" s="652"/>
      <c r="IW335" s="652"/>
      <c r="IX335" s="652"/>
      <c r="IY335" s="652"/>
      <c r="IZ335" s="652"/>
      <c r="JA335" s="652"/>
      <c r="JB335" s="652"/>
      <c r="JC335" s="652"/>
      <c r="JD335" s="652"/>
      <c r="JE335" s="652"/>
      <c r="JF335" s="652"/>
      <c r="JG335" s="652"/>
      <c r="JH335" s="652"/>
      <c r="JI335" s="652"/>
      <c r="JJ335" s="652"/>
      <c r="JK335" s="652"/>
      <c r="JL335" s="652"/>
      <c r="JM335" s="652"/>
      <c r="JN335" s="652"/>
      <c r="JO335" s="652"/>
      <c r="JP335" s="652"/>
      <c r="JQ335" s="652"/>
      <c r="JR335" s="652"/>
      <c r="JS335" s="652"/>
      <c r="JT335" s="652"/>
      <c r="JU335" s="652"/>
      <c r="JV335" s="652"/>
      <c r="JW335" s="652"/>
      <c r="JX335" s="652"/>
      <c r="JY335" s="652"/>
      <c r="JZ335" s="652"/>
      <c r="KA335" s="652"/>
      <c r="KB335" s="652"/>
      <c r="KC335" s="652"/>
      <c r="KD335" s="652"/>
      <c r="KE335" s="652"/>
      <c r="KF335" s="652"/>
      <c r="KG335" s="652"/>
      <c r="KH335" s="652"/>
      <c r="KI335" s="652"/>
      <c r="KJ335" s="652"/>
      <c r="KK335" s="652"/>
      <c r="KL335" s="652"/>
      <c r="KM335" s="652"/>
      <c r="KN335" s="652"/>
      <c r="KO335" s="652"/>
      <c r="KP335" s="652"/>
      <c r="KQ335" s="652"/>
      <c r="KR335" s="652"/>
      <c r="KS335" s="652"/>
      <c r="KT335" s="652"/>
      <c r="KU335" s="652"/>
      <c r="KV335" s="652"/>
      <c r="KW335" s="652"/>
      <c r="KX335" s="652"/>
      <c r="KY335" s="652"/>
      <c r="KZ335" s="652"/>
      <c r="LA335" s="652"/>
      <c r="LB335" s="652"/>
      <c r="LC335" s="652"/>
      <c r="LD335" s="652"/>
      <c r="LE335" s="652"/>
      <c r="LF335" s="652"/>
      <c r="LG335" s="652"/>
      <c r="LH335" s="652"/>
      <c r="LI335" s="652"/>
      <c r="LJ335" s="652"/>
      <c r="LK335" s="652"/>
      <c r="LL335" s="652"/>
      <c r="LM335" s="652"/>
      <c r="LN335" s="652"/>
      <c r="LO335" s="652"/>
      <c r="LP335" s="652"/>
      <c r="LQ335" s="652"/>
      <c r="LR335" s="652"/>
      <c r="LS335" s="652"/>
      <c r="LT335" s="652"/>
      <c r="LU335" s="652"/>
      <c r="LV335" s="652"/>
      <c r="LW335" s="652"/>
      <c r="LX335" s="652"/>
      <c r="LY335" s="652"/>
      <c r="LZ335" s="652"/>
      <c r="MA335" s="652"/>
      <c r="MB335" s="652"/>
      <c r="MC335" s="652"/>
      <c r="MD335" s="652"/>
      <c r="ME335" s="652"/>
      <c r="MF335" s="652"/>
      <c r="MG335" s="652"/>
      <c r="MH335" s="652"/>
      <c r="MI335" s="652"/>
      <c r="MJ335" s="652"/>
      <c r="MK335" s="652"/>
      <c r="ML335" s="652"/>
      <c r="MM335" s="652"/>
      <c r="MN335" s="652"/>
      <c r="MO335" s="652"/>
      <c r="MP335" s="652"/>
      <c r="MQ335" s="652"/>
      <c r="MR335" s="652"/>
      <c r="MS335" s="652"/>
      <c r="MT335" s="652"/>
      <c r="MU335" s="652"/>
      <c r="MV335" s="652"/>
      <c r="MW335" s="652"/>
      <c r="MX335" s="652"/>
      <c r="MY335" s="652"/>
      <c r="MZ335" s="652"/>
      <c r="NA335" s="652"/>
      <c r="NB335" s="652"/>
      <c r="NC335" s="652"/>
      <c r="ND335" s="652"/>
      <c r="NE335" s="652"/>
      <c r="NF335" s="652"/>
      <c r="NG335" s="652"/>
      <c r="NH335" s="652"/>
      <c r="NI335" s="652"/>
      <c r="NJ335" s="652"/>
      <c r="NK335" s="652"/>
      <c r="NL335" s="652"/>
      <c r="NM335" s="652"/>
      <c r="NN335" s="652"/>
      <c r="NO335" s="652"/>
      <c r="NP335" s="652"/>
      <c r="NQ335" s="652"/>
      <c r="NR335" s="652"/>
      <c r="NS335" s="652"/>
      <c r="NT335" s="652"/>
      <c r="NU335" s="652"/>
      <c r="NV335" s="652"/>
      <c r="NW335" s="652"/>
      <c r="NX335" s="652"/>
      <c r="NY335" s="652"/>
      <c r="NZ335" s="652"/>
      <c r="OA335" s="652"/>
      <c r="OB335" s="652"/>
      <c r="OC335" s="652"/>
      <c r="OD335" s="652"/>
      <c r="OE335" s="652"/>
      <c r="OF335" s="652"/>
      <c r="OG335" s="652"/>
      <c r="OH335" s="652"/>
      <c r="OI335" s="652"/>
      <c r="OJ335" s="652"/>
      <c r="OK335" s="652"/>
      <c r="OL335" s="652"/>
      <c r="OM335" s="652"/>
      <c r="ON335" s="652"/>
      <c r="OO335" s="652"/>
      <c r="OP335" s="652"/>
      <c r="OQ335" s="652"/>
      <c r="OR335" s="652"/>
      <c r="OS335" s="652"/>
      <c r="OT335" s="652"/>
      <c r="OU335" s="652"/>
      <c r="OV335" s="652"/>
      <c r="OW335" s="652"/>
      <c r="OX335" s="652"/>
      <c r="OY335" s="652"/>
      <c r="OZ335" s="652"/>
      <c r="PA335" s="652"/>
      <c r="PB335" s="652"/>
      <c r="PC335" s="652"/>
      <c r="PD335" s="652"/>
      <c r="PE335" s="652"/>
      <c r="PF335" s="652"/>
      <c r="PG335" s="652"/>
      <c r="PH335" s="652"/>
      <c r="PI335" s="652"/>
      <c r="PJ335" s="652"/>
      <c r="PK335" s="652"/>
      <c r="PL335" s="652"/>
      <c r="PM335" s="652"/>
      <c r="PN335" s="652"/>
      <c r="PO335" s="652"/>
      <c r="PP335" s="652"/>
      <c r="PQ335" s="652"/>
      <c r="PR335" s="652"/>
      <c r="PS335" s="652"/>
      <c r="PT335" s="652"/>
      <c r="PU335" s="652"/>
      <c r="PV335" s="652"/>
      <c r="PW335" s="652"/>
      <c r="PX335" s="652"/>
      <c r="PY335" s="652"/>
      <c r="PZ335" s="652"/>
      <c r="QA335" s="652"/>
      <c r="QB335" s="652"/>
      <c r="QC335" s="652"/>
      <c r="QD335" s="652"/>
      <c r="QE335" s="652"/>
      <c r="QF335" s="652"/>
      <c r="QG335" s="652"/>
      <c r="QH335" s="652"/>
      <c r="QI335" s="652"/>
      <c r="QJ335" s="652"/>
      <c r="QK335" s="652"/>
      <c r="QL335" s="652"/>
      <c r="QM335" s="652"/>
      <c r="QN335" s="652"/>
      <c r="QO335" s="652"/>
      <c r="QP335" s="652"/>
      <c r="QQ335" s="652"/>
      <c r="QR335" s="652"/>
      <c r="QS335" s="652"/>
      <c r="QT335" s="652"/>
      <c r="QU335" s="652"/>
      <c r="QV335" s="652"/>
      <c r="QW335" s="652"/>
      <c r="QX335" s="652"/>
      <c r="QY335" s="652"/>
      <c r="QZ335" s="652"/>
      <c r="RA335" s="652"/>
      <c r="RB335" s="652"/>
      <c r="RC335" s="652"/>
      <c r="RD335" s="652"/>
      <c r="RE335" s="652"/>
      <c r="RF335" s="652"/>
      <c r="RG335" s="652"/>
      <c r="RH335" s="652"/>
      <c r="RI335" s="652"/>
      <c r="RJ335" s="652"/>
      <c r="RK335" s="652"/>
      <c r="RL335" s="652"/>
      <c r="RM335" s="652"/>
      <c r="RN335" s="652"/>
      <c r="RO335" s="652"/>
      <c r="RP335" s="652"/>
      <c r="RQ335" s="652"/>
      <c r="RR335" s="652"/>
      <c r="RS335" s="652"/>
      <c r="RT335" s="652"/>
      <c r="RU335" s="652"/>
      <c r="RV335" s="652"/>
      <c r="RW335" s="652"/>
      <c r="RX335" s="652"/>
      <c r="RY335" s="652"/>
      <c r="RZ335" s="652"/>
      <c r="SA335" s="652"/>
      <c r="SB335" s="652"/>
      <c r="SC335" s="652"/>
      <c r="SD335" s="652"/>
      <c r="SE335" s="652"/>
      <c r="SF335" s="652"/>
      <c r="SG335" s="652"/>
      <c r="SH335" s="652"/>
      <c r="SI335" s="652"/>
      <c r="SJ335" s="652"/>
      <c r="SK335" s="652"/>
      <c r="SL335" s="652"/>
      <c r="SM335" s="652"/>
      <c r="SN335" s="652"/>
      <c r="SO335" s="652"/>
      <c r="SP335" s="652"/>
      <c r="SQ335" s="652"/>
      <c r="SR335" s="652"/>
      <c r="SS335" s="652"/>
      <c r="ST335" s="652"/>
      <c r="SU335" s="652"/>
      <c r="SV335" s="652"/>
      <c r="SW335" s="652"/>
      <c r="SX335" s="652"/>
      <c r="SY335" s="652"/>
      <c r="SZ335" s="652"/>
      <c r="TA335" s="652"/>
      <c r="TB335" s="652"/>
      <c r="TC335" s="652"/>
      <c r="TD335" s="652"/>
      <c r="TE335" s="652"/>
      <c r="TF335" s="652"/>
      <c r="TG335" s="652"/>
      <c r="TH335" s="652"/>
      <c r="TI335" s="652"/>
      <c r="TJ335" s="652"/>
      <c r="TK335" s="652"/>
      <c r="TL335" s="652"/>
      <c r="TM335" s="652"/>
      <c r="TN335" s="652"/>
      <c r="TO335" s="652"/>
      <c r="TP335" s="652"/>
      <c r="TQ335" s="652"/>
      <c r="TR335" s="652"/>
      <c r="TS335" s="652"/>
      <c r="TT335" s="652"/>
      <c r="TU335" s="652"/>
      <c r="TV335" s="652"/>
      <c r="TW335" s="652"/>
      <c r="TX335" s="652"/>
      <c r="TY335" s="652"/>
      <c r="TZ335" s="652"/>
      <c r="UA335" s="652"/>
      <c r="UB335" s="652"/>
      <c r="UC335" s="652"/>
      <c r="UD335" s="652"/>
      <c r="UE335" s="652"/>
      <c r="UF335" s="652"/>
      <c r="UG335" s="652"/>
      <c r="UH335" s="652"/>
      <c r="UI335" s="652"/>
      <c r="UJ335" s="652"/>
      <c r="UK335" s="652"/>
      <c r="UL335" s="652"/>
      <c r="UM335" s="652"/>
      <c r="UN335" s="652"/>
      <c r="UO335" s="652"/>
      <c r="UP335" s="652"/>
      <c r="UQ335" s="652"/>
      <c r="UR335" s="652"/>
      <c r="US335" s="652"/>
      <c r="UT335" s="652"/>
      <c r="UU335" s="652"/>
      <c r="UV335" s="652"/>
      <c r="UW335" s="652"/>
      <c r="UX335" s="652"/>
      <c r="UY335" s="652"/>
      <c r="UZ335" s="652"/>
      <c r="VA335" s="652"/>
      <c r="VB335" s="652"/>
      <c r="VC335" s="652"/>
      <c r="VD335" s="652"/>
      <c r="VE335" s="652"/>
      <c r="VF335" s="652"/>
      <c r="VG335" s="652"/>
      <c r="VH335" s="652"/>
      <c r="VI335" s="652"/>
      <c r="VJ335" s="652"/>
      <c r="VK335" s="652"/>
      <c r="VL335" s="652"/>
      <c r="VM335" s="652"/>
      <c r="VN335" s="652"/>
      <c r="VO335" s="652"/>
      <c r="VP335" s="652"/>
      <c r="VQ335" s="652"/>
      <c r="VR335" s="652"/>
      <c r="VS335" s="652"/>
      <c r="VT335" s="652"/>
      <c r="VU335" s="652"/>
      <c r="VV335" s="652"/>
      <c r="VW335" s="652"/>
      <c r="VX335" s="652"/>
      <c r="VY335" s="652"/>
      <c r="VZ335" s="652"/>
      <c r="WA335" s="652"/>
      <c r="WB335" s="652"/>
      <c r="WC335" s="652"/>
      <c r="WD335" s="652"/>
      <c r="WE335" s="652"/>
      <c r="WF335" s="652"/>
      <c r="WG335" s="652"/>
      <c r="WH335" s="652"/>
      <c r="WI335" s="652"/>
      <c r="WJ335" s="652"/>
      <c r="WK335" s="652"/>
      <c r="WL335" s="652"/>
      <c r="WM335" s="652"/>
      <c r="WN335" s="652"/>
      <c r="WO335" s="652"/>
      <c r="WP335" s="652"/>
      <c r="WQ335" s="652"/>
      <c r="WR335" s="652"/>
      <c r="WS335" s="652"/>
      <c r="WT335" s="652"/>
      <c r="WU335" s="652"/>
      <c r="WV335" s="652"/>
      <c r="WW335" s="652"/>
      <c r="WX335" s="652"/>
      <c r="WY335" s="652"/>
      <c r="WZ335" s="652"/>
      <c r="XA335" s="652"/>
      <c r="XB335" s="652"/>
      <c r="XC335" s="652"/>
      <c r="XD335" s="652"/>
      <c r="XE335" s="652"/>
      <c r="XF335" s="652"/>
      <c r="XG335" s="652"/>
      <c r="XH335" s="652"/>
      <c r="XI335" s="652"/>
      <c r="XJ335" s="652"/>
      <c r="XK335" s="652"/>
      <c r="XL335" s="652"/>
      <c r="XM335" s="652"/>
      <c r="XN335" s="652"/>
      <c r="XO335" s="652"/>
      <c r="XP335" s="652"/>
      <c r="XQ335" s="652"/>
      <c r="XR335" s="652"/>
      <c r="XS335" s="652"/>
      <c r="XT335" s="652"/>
      <c r="XU335" s="652"/>
      <c r="XV335" s="652"/>
      <c r="XW335" s="652"/>
      <c r="XX335" s="652"/>
      <c r="XY335" s="652"/>
      <c r="XZ335" s="652"/>
      <c r="YA335" s="652"/>
      <c r="YB335" s="652"/>
      <c r="YC335" s="652"/>
      <c r="YD335" s="652"/>
      <c r="YE335" s="652"/>
      <c r="YF335" s="652"/>
      <c r="YG335" s="652"/>
      <c r="YH335" s="652"/>
      <c r="YI335" s="652"/>
      <c r="YJ335" s="652"/>
      <c r="YK335" s="652"/>
      <c r="YL335" s="652"/>
      <c r="YM335" s="652"/>
      <c r="YN335" s="652"/>
      <c r="YO335" s="652"/>
      <c r="YP335" s="652"/>
      <c r="YQ335" s="652"/>
      <c r="YR335" s="652"/>
      <c r="YS335" s="652"/>
      <c r="YT335" s="652"/>
      <c r="YU335" s="652"/>
      <c r="YV335" s="652"/>
      <c r="YW335" s="652"/>
      <c r="YX335" s="652"/>
      <c r="YY335" s="652"/>
      <c r="YZ335" s="652"/>
      <c r="ZA335" s="652"/>
      <c r="ZB335" s="652"/>
      <c r="ZC335" s="652"/>
      <c r="ZD335" s="652"/>
      <c r="ZE335" s="652"/>
      <c r="ZF335" s="652"/>
      <c r="ZG335" s="652"/>
      <c r="ZH335" s="652"/>
      <c r="ZI335" s="652"/>
      <c r="ZJ335" s="652"/>
      <c r="ZK335" s="652"/>
      <c r="ZL335" s="652"/>
      <c r="ZM335" s="652"/>
      <c r="ZN335" s="652"/>
      <c r="ZO335" s="652"/>
      <c r="ZP335" s="652"/>
      <c r="ZQ335" s="652"/>
      <c r="ZR335" s="652"/>
      <c r="ZS335" s="652"/>
      <c r="ZT335" s="652"/>
      <c r="ZU335" s="652"/>
      <c r="ZV335" s="652"/>
      <c r="ZW335" s="652"/>
      <c r="ZX335" s="652"/>
      <c r="ZY335" s="652"/>
      <c r="ZZ335" s="652"/>
      <c r="AAA335" s="652"/>
      <c r="AAB335" s="652"/>
      <c r="AAC335" s="652"/>
      <c r="AAD335" s="652"/>
      <c r="AAE335" s="652"/>
      <c r="AAF335" s="652"/>
      <c r="AAG335" s="652"/>
      <c r="AAH335" s="652"/>
      <c r="AAI335" s="652"/>
      <c r="AAJ335" s="652"/>
      <c r="AAK335" s="652"/>
      <c r="AAL335" s="652"/>
      <c r="AAM335" s="652"/>
      <c r="AAN335" s="652"/>
      <c r="AAO335" s="652"/>
      <c r="AAP335" s="652"/>
      <c r="AAQ335" s="652"/>
      <c r="AAR335" s="652"/>
      <c r="AAS335" s="652"/>
      <c r="AAT335" s="652"/>
      <c r="AAU335" s="652"/>
      <c r="AAV335" s="652"/>
      <c r="AAW335" s="652"/>
      <c r="AAX335" s="652"/>
      <c r="AAY335" s="652"/>
      <c r="AAZ335" s="652"/>
      <c r="ABA335" s="652"/>
      <c r="ABB335" s="652"/>
      <c r="ABC335" s="652"/>
      <c r="ABD335" s="652"/>
      <c r="ABE335" s="652"/>
      <c r="ABF335" s="652"/>
      <c r="ABG335" s="652"/>
      <c r="ABH335" s="652"/>
      <c r="ABI335" s="652"/>
      <c r="ABJ335" s="652"/>
      <c r="ABK335" s="652"/>
      <c r="ABL335" s="652"/>
      <c r="ABM335" s="652"/>
      <c r="ABN335" s="652"/>
      <c r="ABO335" s="652"/>
      <c r="ABP335" s="652"/>
      <c r="ABQ335" s="652"/>
      <c r="ABR335" s="652"/>
      <c r="ABS335" s="652"/>
      <c r="ABT335" s="652"/>
      <c r="ABU335" s="652"/>
      <c r="ABV335" s="652"/>
      <c r="ABW335" s="652"/>
      <c r="ABX335" s="652"/>
      <c r="ABY335" s="652"/>
      <c r="ABZ335" s="652"/>
      <c r="ACA335" s="652"/>
      <c r="ACB335" s="652"/>
      <c r="ACC335" s="652"/>
      <c r="ACD335" s="652"/>
      <c r="ACE335" s="652"/>
      <c r="ACF335" s="652"/>
      <c r="ACG335" s="652"/>
      <c r="ACH335" s="652"/>
      <c r="ACI335" s="652"/>
      <c r="ACJ335" s="652"/>
      <c r="ACK335" s="652"/>
      <c r="ACL335" s="652"/>
      <c r="ACM335" s="652"/>
      <c r="ACN335" s="652"/>
      <c r="ACO335" s="652"/>
      <c r="ACP335" s="652"/>
      <c r="ACQ335" s="652"/>
      <c r="ACR335" s="652"/>
      <c r="ACS335" s="652"/>
      <c r="ACT335" s="652"/>
      <c r="ACU335" s="652"/>
      <c r="ACV335" s="652"/>
      <c r="ACW335" s="652"/>
      <c r="ACX335" s="652"/>
      <c r="ACY335" s="652"/>
      <c r="ACZ335" s="652"/>
      <c r="ADA335" s="652"/>
      <c r="ADB335" s="652"/>
      <c r="ADC335" s="652"/>
      <c r="ADD335" s="652"/>
      <c r="ADE335" s="652"/>
      <c r="ADF335" s="652"/>
      <c r="ADG335" s="652"/>
      <c r="ADH335" s="652"/>
      <c r="ADI335" s="652"/>
      <c r="ADJ335" s="652"/>
      <c r="ADK335" s="652"/>
      <c r="ADL335" s="652"/>
      <c r="ADM335" s="652"/>
      <c r="ADN335" s="652"/>
      <c r="ADO335" s="652"/>
      <c r="ADP335" s="652"/>
      <c r="ADQ335" s="652"/>
      <c r="ADR335" s="652"/>
      <c r="ADS335" s="652"/>
      <c r="ADT335" s="652"/>
      <c r="ADU335" s="652"/>
      <c r="ADV335" s="652"/>
      <c r="ADW335" s="652"/>
      <c r="ADX335" s="652"/>
      <c r="ADY335" s="652"/>
      <c r="ADZ335" s="652"/>
      <c r="AEA335" s="652"/>
      <c r="AEB335" s="652"/>
      <c r="AEC335" s="652"/>
      <c r="AED335" s="652"/>
      <c r="AEE335" s="652"/>
      <c r="AEF335" s="652"/>
      <c r="AEG335" s="652"/>
      <c r="AEH335" s="652"/>
      <c r="AEI335" s="652"/>
      <c r="AEJ335" s="652"/>
      <c r="AEK335" s="652"/>
      <c r="AEL335" s="652"/>
      <c r="AEM335" s="652"/>
      <c r="AEN335" s="652"/>
      <c r="AEO335" s="652"/>
      <c r="AEP335" s="652"/>
      <c r="AEQ335" s="652"/>
      <c r="AER335" s="652"/>
      <c r="AES335" s="652"/>
      <c r="AET335" s="652"/>
      <c r="AEU335" s="652"/>
      <c r="AEV335" s="652"/>
      <c r="AEW335" s="652"/>
      <c r="AEX335" s="652"/>
      <c r="AEY335" s="652"/>
      <c r="AEZ335" s="652"/>
      <c r="AFA335" s="652"/>
      <c r="AFB335" s="652"/>
      <c r="AFC335" s="652"/>
      <c r="AFD335" s="652"/>
      <c r="AFE335" s="652"/>
      <c r="AFF335" s="652"/>
      <c r="AFG335" s="652"/>
      <c r="AFH335" s="652"/>
      <c r="AFI335" s="652"/>
      <c r="AFJ335" s="652"/>
      <c r="AFK335" s="652"/>
      <c r="AFL335" s="652"/>
      <c r="AFM335" s="652"/>
      <c r="AFN335" s="652"/>
      <c r="AFO335" s="652"/>
      <c r="AFP335" s="652"/>
      <c r="AFQ335" s="652"/>
      <c r="AFR335" s="652"/>
      <c r="AFS335" s="652"/>
      <c r="AFT335" s="652"/>
      <c r="AFU335" s="652"/>
      <c r="AFV335" s="652"/>
      <c r="AFW335" s="652"/>
      <c r="AFX335" s="652"/>
      <c r="AFY335" s="652"/>
      <c r="AFZ335" s="652"/>
      <c r="AGA335" s="652"/>
      <c r="AGB335" s="652"/>
      <c r="AGC335" s="652"/>
      <c r="AGD335" s="652"/>
      <c r="AGE335" s="652"/>
      <c r="AGF335" s="652"/>
      <c r="AGG335" s="652"/>
      <c r="AGH335" s="652"/>
      <c r="AGI335" s="652"/>
      <c r="AGJ335" s="652"/>
      <c r="AGK335" s="652"/>
      <c r="AGL335" s="652"/>
      <c r="AGM335" s="652"/>
      <c r="AGN335" s="652"/>
      <c r="AGO335" s="652"/>
      <c r="AGP335" s="652"/>
      <c r="AGQ335" s="652"/>
      <c r="AGR335" s="652"/>
      <c r="AGS335" s="652"/>
      <c r="AGT335" s="652"/>
      <c r="AGU335" s="652"/>
      <c r="AGV335" s="652"/>
      <c r="AGW335" s="652"/>
      <c r="AGX335" s="652"/>
      <c r="AGY335" s="652"/>
      <c r="AGZ335" s="652"/>
      <c r="AHA335" s="652"/>
      <c r="AHB335" s="652"/>
      <c r="AHC335" s="652"/>
      <c r="AHD335" s="652"/>
      <c r="AHE335" s="652"/>
      <c r="AHF335" s="652"/>
      <c r="AHG335" s="652"/>
      <c r="AHH335" s="652"/>
      <c r="AHI335" s="652"/>
      <c r="AHJ335" s="652"/>
      <c r="AHK335" s="652"/>
      <c r="AHL335" s="652"/>
      <c r="AHM335" s="652"/>
      <c r="AHN335" s="652"/>
      <c r="AHO335" s="652"/>
      <c r="AHP335" s="652"/>
      <c r="AHQ335" s="652"/>
      <c r="AHR335" s="652"/>
      <c r="AHS335" s="652"/>
      <c r="AHT335" s="652"/>
      <c r="AHU335" s="652"/>
      <c r="AHV335" s="652"/>
      <c r="AHW335" s="652"/>
      <c r="AHX335" s="652"/>
      <c r="AHY335" s="652"/>
      <c r="AHZ335" s="652"/>
      <c r="AIA335" s="652"/>
      <c r="AIB335" s="652"/>
      <c r="AIC335" s="652"/>
      <c r="AID335" s="652"/>
      <c r="AIE335" s="652"/>
      <c r="AIF335" s="652"/>
      <c r="AIG335" s="652"/>
      <c r="AIH335" s="652"/>
      <c r="AII335" s="652"/>
      <c r="AIJ335" s="652"/>
      <c r="AIK335" s="652"/>
      <c r="AIL335" s="652"/>
      <c r="AIM335" s="652"/>
      <c r="AIN335" s="652"/>
      <c r="AIO335" s="652"/>
      <c r="AIP335" s="652"/>
      <c r="AIQ335" s="652"/>
      <c r="AIR335" s="652"/>
      <c r="AIS335" s="652"/>
      <c r="AIT335" s="652"/>
      <c r="AIU335" s="652"/>
      <c r="AIV335" s="652"/>
      <c r="AIW335" s="652"/>
      <c r="AIX335" s="652"/>
      <c r="AIY335" s="652"/>
      <c r="AIZ335" s="652"/>
      <c r="AJA335" s="652"/>
      <c r="AJB335" s="652"/>
      <c r="AJC335" s="652"/>
      <c r="AJD335" s="652"/>
      <c r="AJE335" s="652"/>
      <c r="AJF335" s="652"/>
      <c r="AJG335" s="652"/>
      <c r="AJH335" s="652"/>
      <c r="AJI335" s="652"/>
      <c r="AJJ335" s="652"/>
      <c r="AJK335" s="652"/>
      <c r="AJL335" s="652"/>
      <c r="AJM335" s="652"/>
      <c r="AJN335" s="652"/>
      <c r="AJO335" s="652"/>
      <c r="AJP335" s="652"/>
      <c r="AJQ335" s="652"/>
      <c r="AJR335" s="652"/>
      <c r="AJS335" s="652"/>
      <c r="AJT335" s="652"/>
      <c r="AJU335" s="652"/>
      <c r="AJV335" s="652"/>
      <c r="AJW335" s="652"/>
      <c r="AJX335" s="652"/>
      <c r="AJY335" s="652"/>
      <c r="AJZ335" s="652"/>
      <c r="AKA335" s="652"/>
      <c r="AKB335" s="652"/>
      <c r="AKC335" s="652"/>
      <c r="AKD335" s="652"/>
      <c r="AKE335" s="652"/>
      <c r="AKF335" s="652"/>
      <c r="AKG335" s="652"/>
      <c r="AKH335" s="652"/>
      <c r="AKI335" s="652"/>
      <c r="AKJ335" s="652"/>
      <c r="AKK335" s="652"/>
      <c r="AKL335" s="652"/>
      <c r="AKM335" s="652"/>
      <c r="AKN335" s="652"/>
      <c r="AKO335" s="652"/>
      <c r="AKP335" s="652"/>
      <c r="AKQ335" s="652"/>
      <c r="AKR335" s="652"/>
      <c r="AKS335" s="652"/>
      <c r="AKT335" s="652"/>
      <c r="AKU335" s="652"/>
      <c r="AKV335" s="652"/>
      <c r="AKW335" s="652"/>
      <c r="AKX335" s="652"/>
      <c r="AKY335" s="652"/>
      <c r="AKZ335" s="652"/>
      <c r="ALA335" s="652"/>
      <c r="ALB335" s="652"/>
      <c r="ALC335" s="652"/>
      <c r="ALD335" s="652"/>
      <c r="ALE335" s="652"/>
      <c r="ALF335" s="652"/>
      <c r="ALG335" s="652"/>
      <c r="ALH335" s="652"/>
      <c r="ALI335" s="652"/>
      <c r="ALJ335" s="652"/>
      <c r="ALK335" s="652"/>
      <c r="ALL335" s="652"/>
      <c r="ALM335" s="652"/>
      <c r="ALN335" s="652"/>
      <c r="ALO335" s="652"/>
      <c r="ALP335" s="652"/>
      <c r="ALQ335" s="652"/>
      <c r="ALR335" s="652"/>
      <c r="ALS335" s="652"/>
      <c r="ALT335" s="652"/>
      <c r="ALU335" s="652"/>
      <c r="ALV335" s="652"/>
      <c r="ALW335" s="652"/>
      <c r="ALX335" s="652"/>
      <c r="ALY335" s="652"/>
      <c r="ALZ335" s="652"/>
      <c r="AMA335" s="652"/>
      <c r="AMB335" s="652"/>
      <c r="AMC335" s="652"/>
      <c r="AMD335" s="652"/>
      <c r="AME335" s="652"/>
      <c r="AMF335" s="652"/>
      <c r="AMG335" s="652"/>
      <c r="AMH335" s="652"/>
      <c r="AMI335" s="652"/>
      <c r="AMJ335" s="652"/>
    </row>
    <row r="336" spans="1:1024" s="655" customFormat="1">
      <c r="A336" s="754" t="s">
        <v>1969</v>
      </c>
      <c r="E336" s="657"/>
      <c r="F336" s="652"/>
      <c r="G336" s="652"/>
      <c r="H336" s="652"/>
      <c r="I336" s="652"/>
      <c r="J336" s="652"/>
      <c r="K336" s="652"/>
      <c r="L336" s="652"/>
      <c r="M336" s="652"/>
      <c r="N336" s="652"/>
      <c r="O336" s="652"/>
      <c r="P336" s="652"/>
      <c r="Q336" s="652"/>
      <c r="R336" s="652"/>
      <c r="S336" s="652"/>
      <c r="T336" s="652"/>
      <c r="U336" s="652"/>
      <c r="V336" s="652"/>
      <c r="W336" s="652"/>
      <c r="X336" s="652"/>
      <c r="Y336" s="652"/>
      <c r="Z336" s="652"/>
      <c r="AA336" s="652"/>
      <c r="AB336" s="652"/>
      <c r="AC336" s="652"/>
      <c r="AD336" s="652"/>
      <c r="AE336" s="652"/>
      <c r="AF336" s="652"/>
      <c r="AG336" s="652"/>
      <c r="AH336" s="652"/>
      <c r="AI336" s="652"/>
      <c r="AJ336" s="652"/>
      <c r="AK336" s="652"/>
      <c r="AL336" s="652"/>
      <c r="AM336" s="652"/>
      <c r="AN336" s="652"/>
      <c r="AO336" s="652"/>
      <c r="AP336" s="652"/>
      <c r="AQ336" s="652"/>
      <c r="AR336" s="652"/>
      <c r="AS336" s="652"/>
      <c r="AT336" s="652"/>
      <c r="AU336" s="652"/>
      <c r="AV336" s="652"/>
      <c r="AW336" s="652"/>
      <c r="AX336" s="652"/>
      <c r="AY336" s="652"/>
      <c r="AZ336" s="652"/>
      <c r="BA336" s="652"/>
      <c r="BB336" s="652"/>
      <c r="BC336" s="652"/>
      <c r="BD336" s="652"/>
      <c r="BE336" s="652"/>
      <c r="BF336" s="652"/>
      <c r="BG336" s="652"/>
      <c r="BH336" s="652"/>
      <c r="BI336" s="652"/>
      <c r="BJ336" s="652"/>
      <c r="BK336" s="652"/>
      <c r="BL336" s="652"/>
      <c r="BM336" s="652"/>
      <c r="BN336" s="652"/>
      <c r="BO336" s="652"/>
      <c r="BP336" s="652"/>
      <c r="BQ336" s="652"/>
      <c r="BR336" s="652"/>
      <c r="BS336" s="652"/>
      <c r="BT336" s="652"/>
      <c r="BU336" s="652"/>
      <c r="BV336" s="652"/>
      <c r="BW336" s="652"/>
      <c r="BX336" s="652"/>
      <c r="BY336" s="652"/>
      <c r="BZ336" s="652"/>
      <c r="CA336" s="652"/>
      <c r="CB336" s="652"/>
      <c r="CC336" s="652"/>
      <c r="CD336" s="652"/>
      <c r="CE336" s="652"/>
      <c r="CF336" s="652"/>
      <c r="CG336" s="652"/>
      <c r="CH336" s="652"/>
      <c r="CI336" s="652"/>
      <c r="CJ336" s="652"/>
      <c r="CK336" s="652"/>
      <c r="CL336" s="652"/>
      <c r="CM336" s="652"/>
      <c r="CN336" s="652"/>
      <c r="CO336" s="652"/>
      <c r="CP336" s="652"/>
      <c r="CQ336" s="652"/>
      <c r="CR336" s="652"/>
      <c r="CS336" s="652"/>
      <c r="CT336" s="652"/>
      <c r="CU336" s="652"/>
      <c r="CV336" s="652"/>
      <c r="CW336" s="652"/>
      <c r="CX336" s="652"/>
      <c r="CY336" s="652"/>
      <c r="CZ336" s="652"/>
      <c r="DA336" s="652"/>
      <c r="DB336" s="652"/>
      <c r="DC336" s="652"/>
      <c r="DD336" s="652"/>
      <c r="DE336" s="652"/>
      <c r="DF336" s="652"/>
      <c r="DG336" s="652"/>
      <c r="DH336" s="652"/>
      <c r="DI336" s="652"/>
      <c r="DJ336" s="652"/>
      <c r="DK336" s="652"/>
      <c r="DL336" s="652"/>
      <c r="DM336" s="652"/>
      <c r="DN336" s="652"/>
      <c r="DO336" s="652"/>
      <c r="DP336" s="652"/>
      <c r="DQ336" s="652"/>
      <c r="DR336" s="652"/>
      <c r="DS336" s="652"/>
      <c r="DT336" s="652"/>
      <c r="DU336" s="652"/>
      <c r="DV336" s="652"/>
      <c r="DW336" s="652"/>
      <c r="DX336" s="652"/>
      <c r="DY336" s="652"/>
      <c r="DZ336" s="652"/>
      <c r="EA336" s="652"/>
      <c r="EB336" s="652"/>
      <c r="EC336" s="652"/>
      <c r="ED336" s="652"/>
      <c r="EE336" s="652"/>
      <c r="EF336" s="652"/>
      <c r="EG336" s="652"/>
      <c r="EH336" s="652"/>
      <c r="EI336" s="652"/>
      <c r="EJ336" s="652"/>
      <c r="EK336" s="652"/>
      <c r="EL336" s="652"/>
      <c r="EM336" s="652"/>
      <c r="EN336" s="652"/>
      <c r="EO336" s="652"/>
      <c r="EP336" s="652"/>
      <c r="EQ336" s="652"/>
      <c r="ER336" s="652"/>
      <c r="ES336" s="652"/>
      <c r="ET336" s="652"/>
      <c r="EU336" s="652"/>
      <c r="EV336" s="652"/>
      <c r="EW336" s="652"/>
      <c r="EX336" s="652"/>
      <c r="EY336" s="652"/>
      <c r="EZ336" s="652"/>
      <c r="FA336" s="652"/>
      <c r="FB336" s="652"/>
      <c r="FC336" s="652"/>
      <c r="FD336" s="652"/>
      <c r="FE336" s="652"/>
      <c r="FF336" s="652"/>
      <c r="FG336" s="652"/>
      <c r="FH336" s="652"/>
      <c r="FI336" s="652"/>
      <c r="FJ336" s="652"/>
      <c r="FK336" s="652"/>
      <c r="FL336" s="652"/>
      <c r="FM336" s="652"/>
      <c r="FN336" s="652"/>
      <c r="FO336" s="652"/>
      <c r="FP336" s="652"/>
      <c r="FQ336" s="652"/>
      <c r="FR336" s="652"/>
      <c r="FS336" s="652"/>
      <c r="FT336" s="652"/>
      <c r="FU336" s="652"/>
      <c r="FV336" s="652"/>
      <c r="FW336" s="652"/>
      <c r="FX336" s="652"/>
      <c r="FY336" s="652"/>
      <c r="FZ336" s="652"/>
      <c r="GA336" s="652"/>
      <c r="GB336" s="652"/>
      <c r="GC336" s="652"/>
      <c r="GD336" s="652"/>
      <c r="GE336" s="652"/>
      <c r="GF336" s="652"/>
      <c r="GG336" s="652"/>
      <c r="GH336" s="652"/>
      <c r="GI336" s="652"/>
      <c r="GJ336" s="652"/>
      <c r="GK336" s="652"/>
      <c r="GL336" s="652"/>
      <c r="GM336" s="652"/>
      <c r="GN336" s="652"/>
      <c r="GO336" s="652"/>
      <c r="GP336" s="652"/>
      <c r="GQ336" s="652"/>
      <c r="GR336" s="652"/>
      <c r="GS336" s="652"/>
      <c r="GT336" s="652"/>
      <c r="GU336" s="652"/>
      <c r="GV336" s="652"/>
      <c r="GW336" s="652"/>
      <c r="GX336" s="652"/>
      <c r="GY336" s="652"/>
      <c r="GZ336" s="652"/>
      <c r="HA336" s="652"/>
      <c r="HB336" s="652"/>
      <c r="HC336" s="652"/>
      <c r="HD336" s="652"/>
      <c r="HE336" s="652"/>
      <c r="HF336" s="652"/>
      <c r="HG336" s="652"/>
      <c r="HH336" s="652"/>
      <c r="HI336" s="652"/>
      <c r="HJ336" s="652"/>
      <c r="HK336" s="652"/>
      <c r="HL336" s="652"/>
      <c r="HM336" s="652"/>
      <c r="HN336" s="652"/>
      <c r="HO336" s="652"/>
      <c r="HP336" s="652"/>
      <c r="HQ336" s="652"/>
      <c r="HR336" s="652"/>
      <c r="HS336" s="652"/>
      <c r="HT336" s="652"/>
      <c r="HU336" s="652"/>
      <c r="HV336" s="652"/>
      <c r="HW336" s="652"/>
      <c r="HX336" s="652"/>
      <c r="HY336" s="652"/>
      <c r="HZ336" s="652"/>
      <c r="IA336" s="652"/>
      <c r="IB336" s="652"/>
      <c r="IC336" s="652"/>
      <c r="ID336" s="652"/>
      <c r="IE336" s="652"/>
      <c r="IF336" s="652"/>
      <c r="IG336" s="652"/>
      <c r="IH336" s="652"/>
      <c r="II336" s="652"/>
      <c r="IJ336" s="652"/>
      <c r="IK336" s="652"/>
      <c r="IL336" s="652"/>
      <c r="IM336" s="652"/>
      <c r="IN336" s="652"/>
      <c r="IO336" s="652"/>
      <c r="IP336" s="652"/>
      <c r="IQ336" s="652"/>
      <c r="IR336" s="652"/>
      <c r="IS336" s="652"/>
      <c r="IT336" s="652"/>
      <c r="IU336" s="652"/>
      <c r="IV336" s="652"/>
      <c r="IW336" s="652"/>
      <c r="IX336" s="652"/>
      <c r="IY336" s="652"/>
      <c r="IZ336" s="652"/>
      <c r="JA336" s="652"/>
      <c r="JB336" s="652"/>
      <c r="JC336" s="652"/>
      <c r="JD336" s="652"/>
      <c r="JE336" s="652"/>
      <c r="JF336" s="652"/>
      <c r="JG336" s="652"/>
      <c r="JH336" s="652"/>
      <c r="JI336" s="652"/>
      <c r="JJ336" s="652"/>
      <c r="JK336" s="652"/>
      <c r="JL336" s="652"/>
      <c r="JM336" s="652"/>
      <c r="JN336" s="652"/>
      <c r="JO336" s="652"/>
      <c r="JP336" s="652"/>
      <c r="JQ336" s="652"/>
      <c r="JR336" s="652"/>
      <c r="JS336" s="652"/>
      <c r="JT336" s="652"/>
      <c r="JU336" s="652"/>
      <c r="JV336" s="652"/>
      <c r="JW336" s="652"/>
      <c r="JX336" s="652"/>
      <c r="JY336" s="652"/>
      <c r="JZ336" s="652"/>
      <c r="KA336" s="652"/>
      <c r="KB336" s="652"/>
      <c r="KC336" s="652"/>
      <c r="KD336" s="652"/>
      <c r="KE336" s="652"/>
      <c r="KF336" s="652"/>
      <c r="KG336" s="652"/>
      <c r="KH336" s="652"/>
      <c r="KI336" s="652"/>
      <c r="KJ336" s="652"/>
      <c r="KK336" s="652"/>
      <c r="KL336" s="652"/>
      <c r="KM336" s="652"/>
      <c r="KN336" s="652"/>
      <c r="KO336" s="652"/>
      <c r="KP336" s="652"/>
      <c r="KQ336" s="652"/>
      <c r="KR336" s="652"/>
      <c r="KS336" s="652"/>
      <c r="KT336" s="652"/>
      <c r="KU336" s="652"/>
      <c r="KV336" s="652"/>
      <c r="KW336" s="652"/>
      <c r="KX336" s="652"/>
      <c r="KY336" s="652"/>
      <c r="KZ336" s="652"/>
      <c r="LA336" s="652"/>
      <c r="LB336" s="652"/>
      <c r="LC336" s="652"/>
      <c r="LD336" s="652"/>
      <c r="LE336" s="652"/>
      <c r="LF336" s="652"/>
      <c r="LG336" s="652"/>
      <c r="LH336" s="652"/>
      <c r="LI336" s="652"/>
      <c r="LJ336" s="652"/>
      <c r="LK336" s="652"/>
      <c r="LL336" s="652"/>
      <c r="LM336" s="652"/>
      <c r="LN336" s="652"/>
      <c r="LO336" s="652"/>
      <c r="LP336" s="652"/>
      <c r="LQ336" s="652"/>
      <c r="LR336" s="652"/>
      <c r="LS336" s="652"/>
      <c r="LT336" s="652"/>
      <c r="LU336" s="652"/>
      <c r="LV336" s="652"/>
      <c r="LW336" s="652"/>
      <c r="LX336" s="652"/>
      <c r="LY336" s="652"/>
      <c r="LZ336" s="652"/>
      <c r="MA336" s="652"/>
      <c r="MB336" s="652"/>
      <c r="MC336" s="652"/>
      <c r="MD336" s="652"/>
      <c r="ME336" s="652"/>
      <c r="MF336" s="652"/>
      <c r="MG336" s="652"/>
      <c r="MH336" s="652"/>
      <c r="MI336" s="652"/>
      <c r="MJ336" s="652"/>
      <c r="MK336" s="652"/>
      <c r="ML336" s="652"/>
      <c r="MM336" s="652"/>
      <c r="MN336" s="652"/>
      <c r="MO336" s="652"/>
      <c r="MP336" s="652"/>
      <c r="MQ336" s="652"/>
      <c r="MR336" s="652"/>
      <c r="MS336" s="652"/>
      <c r="MT336" s="652"/>
      <c r="MU336" s="652"/>
      <c r="MV336" s="652"/>
      <c r="MW336" s="652"/>
      <c r="MX336" s="652"/>
      <c r="MY336" s="652"/>
      <c r="MZ336" s="652"/>
      <c r="NA336" s="652"/>
      <c r="NB336" s="652"/>
      <c r="NC336" s="652"/>
      <c r="ND336" s="652"/>
      <c r="NE336" s="652"/>
      <c r="NF336" s="652"/>
      <c r="NG336" s="652"/>
      <c r="NH336" s="652"/>
      <c r="NI336" s="652"/>
      <c r="NJ336" s="652"/>
      <c r="NK336" s="652"/>
      <c r="NL336" s="652"/>
      <c r="NM336" s="652"/>
      <c r="NN336" s="652"/>
      <c r="NO336" s="652"/>
      <c r="NP336" s="652"/>
      <c r="NQ336" s="652"/>
      <c r="NR336" s="652"/>
      <c r="NS336" s="652"/>
      <c r="NT336" s="652"/>
      <c r="NU336" s="652"/>
      <c r="NV336" s="652"/>
      <c r="NW336" s="652"/>
      <c r="NX336" s="652"/>
      <c r="NY336" s="652"/>
      <c r="NZ336" s="652"/>
      <c r="OA336" s="652"/>
      <c r="OB336" s="652"/>
      <c r="OC336" s="652"/>
      <c r="OD336" s="652"/>
      <c r="OE336" s="652"/>
      <c r="OF336" s="652"/>
      <c r="OG336" s="652"/>
      <c r="OH336" s="652"/>
      <c r="OI336" s="652"/>
      <c r="OJ336" s="652"/>
      <c r="OK336" s="652"/>
      <c r="OL336" s="652"/>
      <c r="OM336" s="652"/>
      <c r="ON336" s="652"/>
      <c r="OO336" s="652"/>
      <c r="OP336" s="652"/>
      <c r="OQ336" s="652"/>
      <c r="OR336" s="652"/>
      <c r="OS336" s="652"/>
      <c r="OT336" s="652"/>
      <c r="OU336" s="652"/>
      <c r="OV336" s="652"/>
      <c r="OW336" s="652"/>
      <c r="OX336" s="652"/>
      <c r="OY336" s="652"/>
      <c r="OZ336" s="652"/>
      <c r="PA336" s="652"/>
      <c r="PB336" s="652"/>
      <c r="PC336" s="652"/>
      <c r="PD336" s="652"/>
      <c r="PE336" s="652"/>
      <c r="PF336" s="652"/>
      <c r="PG336" s="652"/>
      <c r="PH336" s="652"/>
      <c r="PI336" s="652"/>
      <c r="PJ336" s="652"/>
      <c r="PK336" s="652"/>
      <c r="PL336" s="652"/>
      <c r="PM336" s="652"/>
      <c r="PN336" s="652"/>
      <c r="PO336" s="652"/>
      <c r="PP336" s="652"/>
      <c r="PQ336" s="652"/>
      <c r="PR336" s="652"/>
      <c r="PS336" s="652"/>
      <c r="PT336" s="652"/>
      <c r="PU336" s="652"/>
      <c r="PV336" s="652"/>
      <c r="PW336" s="652"/>
      <c r="PX336" s="652"/>
      <c r="PY336" s="652"/>
      <c r="PZ336" s="652"/>
      <c r="QA336" s="652"/>
      <c r="QB336" s="652"/>
      <c r="QC336" s="652"/>
      <c r="QD336" s="652"/>
      <c r="QE336" s="652"/>
      <c r="QF336" s="652"/>
      <c r="QG336" s="652"/>
      <c r="QH336" s="652"/>
      <c r="QI336" s="652"/>
      <c r="QJ336" s="652"/>
      <c r="QK336" s="652"/>
      <c r="QL336" s="652"/>
      <c r="QM336" s="652"/>
      <c r="QN336" s="652"/>
      <c r="QO336" s="652"/>
      <c r="QP336" s="652"/>
      <c r="QQ336" s="652"/>
      <c r="QR336" s="652"/>
      <c r="QS336" s="652"/>
      <c r="QT336" s="652"/>
      <c r="QU336" s="652"/>
      <c r="QV336" s="652"/>
      <c r="QW336" s="652"/>
      <c r="QX336" s="652"/>
      <c r="QY336" s="652"/>
      <c r="QZ336" s="652"/>
      <c r="RA336" s="652"/>
      <c r="RB336" s="652"/>
      <c r="RC336" s="652"/>
      <c r="RD336" s="652"/>
      <c r="RE336" s="652"/>
      <c r="RF336" s="652"/>
      <c r="RG336" s="652"/>
      <c r="RH336" s="652"/>
      <c r="RI336" s="652"/>
      <c r="RJ336" s="652"/>
      <c r="RK336" s="652"/>
      <c r="RL336" s="652"/>
      <c r="RM336" s="652"/>
      <c r="RN336" s="652"/>
      <c r="RO336" s="652"/>
      <c r="RP336" s="652"/>
      <c r="RQ336" s="652"/>
      <c r="RR336" s="652"/>
      <c r="RS336" s="652"/>
      <c r="RT336" s="652"/>
      <c r="RU336" s="652"/>
      <c r="RV336" s="652"/>
      <c r="RW336" s="652"/>
      <c r="RX336" s="652"/>
      <c r="RY336" s="652"/>
      <c r="RZ336" s="652"/>
      <c r="SA336" s="652"/>
      <c r="SB336" s="652"/>
      <c r="SC336" s="652"/>
      <c r="SD336" s="652"/>
      <c r="SE336" s="652"/>
      <c r="SF336" s="652"/>
      <c r="SG336" s="652"/>
      <c r="SH336" s="652"/>
      <c r="SI336" s="652"/>
      <c r="SJ336" s="652"/>
      <c r="SK336" s="652"/>
      <c r="SL336" s="652"/>
      <c r="SM336" s="652"/>
      <c r="SN336" s="652"/>
      <c r="SO336" s="652"/>
      <c r="SP336" s="652"/>
      <c r="SQ336" s="652"/>
      <c r="SR336" s="652"/>
      <c r="SS336" s="652"/>
      <c r="ST336" s="652"/>
      <c r="SU336" s="652"/>
      <c r="SV336" s="652"/>
      <c r="SW336" s="652"/>
      <c r="SX336" s="652"/>
      <c r="SY336" s="652"/>
      <c r="SZ336" s="652"/>
      <c r="TA336" s="652"/>
      <c r="TB336" s="652"/>
      <c r="TC336" s="652"/>
      <c r="TD336" s="652"/>
      <c r="TE336" s="652"/>
      <c r="TF336" s="652"/>
      <c r="TG336" s="652"/>
      <c r="TH336" s="652"/>
      <c r="TI336" s="652"/>
      <c r="TJ336" s="652"/>
      <c r="TK336" s="652"/>
      <c r="TL336" s="652"/>
      <c r="TM336" s="652"/>
      <c r="TN336" s="652"/>
      <c r="TO336" s="652"/>
      <c r="TP336" s="652"/>
      <c r="TQ336" s="652"/>
      <c r="TR336" s="652"/>
      <c r="TS336" s="652"/>
      <c r="TT336" s="652"/>
      <c r="TU336" s="652"/>
      <c r="TV336" s="652"/>
      <c r="TW336" s="652"/>
      <c r="TX336" s="652"/>
      <c r="TY336" s="652"/>
      <c r="TZ336" s="652"/>
      <c r="UA336" s="652"/>
      <c r="UB336" s="652"/>
      <c r="UC336" s="652"/>
      <c r="UD336" s="652"/>
      <c r="UE336" s="652"/>
      <c r="UF336" s="652"/>
      <c r="UG336" s="652"/>
      <c r="UH336" s="652"/>
      <c r="UI336" s="652"/>
      <c r="UJ336" s="652"/>
      <c r="UK336" s="652"/>
      <c r="UL336" s="652"/>
      <c r="UM336" s="652"/>
      <c r="UN336" s="652"/>
      <c r="UO336" s="652"/>
      <c r="UP336" s="652"/>
      <c r="UQ336" s="652"/>
      <c r="UR336" s="652"/>
      <c r="US336" s="652"/>
      <c r="UT336" s="652"/>
      <c r="UU336" s="652"/>
      <c r="UV336" s="652"/>
      <c r="UW336" s="652"/>
      <c r="UX336" s="652"/>
      <c r="UY336" s="652"/>
      <c r="UZ336" s="652"/>
      <c r="VA336" s="652"/>
      <c r="VB336" s="652"/>
      <c r="VC336" s="652"/>
      <c r="VD336" s="652"/>
      <c r="VE336" s="652"/>
      <c r="VF336" s="652"/>
      <c r="VG336" s="652"/>
      <c r="VH336" s="652"/>
      <c r="VI336" s="652"/>
      <c r="VJ336" s="652"/>
      <c r="VK336" s="652"/>
      <c r="VL336" s="652"/>
      <c r="VM336" s="652"/>
      <c r="VN336" s="652"/>
      <c r="VO336" s="652"/>
      <c r="VP336" s="652"/>
      <c r="VQ336" s="652"/>
      <c r="VR336" s="652"/>
      <c r="VS336" s="652"/>
      <c r="VT336" s="652"/>
      <c r="VU336" s="652"/>
      <c r="VV336" s="652"/>
      <c r="VW336" s="652"/>
      <c r="VX336" s="652"/>
      <c r="VY336" s="652"/>
      <c r="VZ336" s="652"/>
      <c r="WA336" s="652"/>
      <c r="WB336" s="652"/>
      <c r="WC336" s="652"/>
      <c r="WD336" s="652"/>
      <c r="WE336" s="652"/>
      <c r="WF336" s="652"/>
      <c r="WG336" s="652"/>
      <c r="WH336" s="652"/>
      <c r="WI336" s="652"/>
      <c r="WJ336" s="652"/>
      <c r="WK336" s="652"/>
      <c r="WL336" s="652"/>
      <c r="WM336" s="652"/>
      <c r="WN336" s="652"/>
      <c r="WO336" s="652"/>
      <c r="WP336" s="652"/>
      <c r="WQ336" s="652"/>
      <c r="WR336" s="652"/>
      <c r="WS336" s="652"/>
      <c r="WT336" s="652"/>
      <c r="WU336" s="652"/>
      <c r="WV336" s="652"/>
      <c r="WW336" s="652"/>
      <c r="WX336" s="652"/>
      <c r="WY336" s="652"/>
      <c r="WZ336" s="652"/>
      <c r="XA336" s="652"/>
      <c r="XB336" s="652"/>
      <c r="XC336" s="652"/>
      <c r="XD336" s="652"/>
      <c r="XE336" s="652"/>
      <c r="XF336" s="652"/>
      <c r="XG336" s="652"/>
      <c r="XH336" s="652"/>
      <c r="XI336" s="652"/>
      <c r="XJ336" s="652"/>
      <c r="XK336" s="652"/>
      <c r="XL336" s="652"/>
      <c r="XM336" s="652"/>
      <c r="XN336" s="652"/>
      <c r="XO336" s="652"/>
      <c r="XP336" s="652"/>
      <c r="XQ336" s="652"/>
      <c r="XR336" s="652"/>
      <c r="XS336" s="652"/>
      <c r="XT336" s="652"/>
      <c r="XU336" s="652"/>
      <c r="XV336" s="652"/>
      <c r="XW336" s="652"/>
      <c r="XX336" s="652"/>
      <c r="XY336" s="652"/>
      <c r="XZ336" s="652"/>
      <c r="YA336" s="652"/>
      <c r="YB336" s="652"/>
      <c r="YC336" s="652"/>
      <c r="YD336" s="652"/>
      <c r="YE336" s="652"/>
      <c r="YF336" s="652"/>
      <c r="YG336" s="652"/>
      <c r="YH336" s="652"/>
      <c r="YI336" s="652"/>
      <c r="YJ336" s="652"/>
      <c r="YK336" s="652"/>
      <c r="YL336" s="652"/>
      <c r="YM336" s="652"/>
      <c r="YN336" s="652"/>
      <c r="YO336" s="652"/>
      <c r="YP336" s="652"/>
      <c r="YQ336" s="652"/>
      <c r="YR336" s="652"/>
      <c r="YS336" s="652"/>
      <c r="YT336" s="652"/>
      <c r="YU336" s="652"/>
      <c r="YV336" s="652"/>
      <c r="YW336" s="652"/>
      <c r="YX336" s="652"/>
      <c r="YY336" s="652"/>
      <c r="YZ336" s="652"/>
      <c r="ZA336" s="652"/>
      <c r="ZB336" s="652"/>
      <c r="ZC336" s="652"/>
      <c r="ZD336" s="652"/>
      <c r="ZE336" s="652"/>
      <c r="ZF336" s="652"/>
      <c r="ZG336" s="652"/>
      <c r="ZH336" s="652"/>
      <c r="ZI336" s="652"/>
      <c r="ZJ336" s="652"/>
      <c r="ZK336" s="652"/>
      <c r="ZL336" s="652"/>
      <c r="ZM336" s="652"/>
      <c r="ZN336" s="652"/>
      <c r="ZO336" s="652"/>
      <c r="ZP336" s="652"/>
      <c r="ZQ336" s="652"/>
      <c r="ZR336" s="652"/>
      <c r="ZS336" s="652"/>
      <c r="ZT336" s="652"/>
      <c r="ZU336" s="652"/>
      <c r="ZV336" s="652"/>
      <c r="ZW336" s="652"/>
      <c r="ZX336" s="652"/>
      <c r="ZY336" s="652"/>
      <c r="ZZ336" s="652"/>
      <c r="AAA336" s="652"/>
      <c r="AAB336" s="652"/>
      <c r="AAC336" s="652"/>
      <c r="AAD336" s="652"/>
      <c r="AAE336" s="652"/>
      <c r="AAF336" s="652"/>
      <c r="AAG336" s="652"/>
      <c r="AAH336" s="652"/>
      <c r="AAI336" s="652"/>
      <c r="AAJ336" s="652"/>
      <c r="AAK336" s="652"/>
      <c r="AAL336" s="652"/>
      <c r="AAM336" s="652"/>
      <c r="AAN336" s="652"/>
      <c r="AAO336" s="652"/>
      <c r="AAP336" s="652"/>
      <c r="AAQ336" s="652"/>
      <c r="AAR336" s="652"/>
      <c r="AAS336" s="652"/>
      <c r="AAT336" s="652"/>
      <c r="AAU336" s="652"/>
      <c r="AAV336" s="652"/>
      <c r="AAW336" s="652"/>
      <c r="AAX336" s="652"/>
      <c r="AAY336" s="652"/>
      <c r="AAZ336" s="652"/>
      <c r="ABA336" s="652"/>
      <c r="ABB336" s="652"/>
      <c r="ABC336" s="652"/>
      <c r="ABD336" s="652"/>
      <c r="ABE336" s="652"/>
      <c r="ABF336" s="652"/>
      <c r="ABG336" s="652"/>
      <c r="ABH336" s="652"/>
      <c r="ABI336" s="652"/>
      <c r="ABJ336" s="652"/>
      <c r="ABK336" s="652"/>
      <c r="ABL336" s="652"/>
      <c r="ABM336" s="652"/>
      <c r="ABN336" s="652"/>
      <c r="ABO336" s="652"/>
      <c r="ABP336" s="652"/>
      <c r="ABQ336" s="652"/>
      <c r="ABR336" s="652"/>
      <c r="ABS336" s="652"/>
      <c r="ABT336" s="652"/>
      <c r="ABU336" s="652"/>
      <c r="ABV336" s="652"/>
      <c r="ABW336" s="652"/>
      <c r="ABX336" s="652"/>
      <c r="ABY336" s="652"/>
      <c r="ABZ336" s="652"/>
      <c r="ACA336" s="652"/>
      <c r="ACB336" s="652"/>
      <c r="ACC336" s="652"/>
      <c r="ACD336" s="652"/>
      <c r="ACE336" s="652"/>
      <c r="ACF336" s="652"/>
      <c r="ACG336" s="652"/>
      <c r="ACH336" s="652"/>
      <c r="ACI336" s="652"/>
      <c r="ACJ336" s="652"/>
      <c r="ACK336" s="652"/>
      <c r="ACL336" s="652"/>
      <c r="ACM336" s="652"/>
      <c r="ACN336" s="652"/>
      <c r="ACO336" s="652"/>
      <c r="ACP336" s="652"/>
      <c r="ACQ336" s="652"/>
      <c r="ACR336" s="652"/>
      <c r="ACS336" s="652"/>
      <c r="ACT336" s="652"/>
      <c r="ACU336" s="652"/>
      <c r="ACV336" s="652"/>
      <c r="ACW336" s="652"/>
      <c r="ACX336" s="652"/>
      <c r="ACY336" s="652"/>
      <c r="ACZ336" s="652"/>
      <c r="ADA336" s="652"/>
      <c r="ADB336" s="652"/>
      <c r="ADC336" s="652"/>
      <c r="ADD336" s="652"/>
      <c r="ADE336" s="652"/>
      <c r="ADF336" s="652"/>
      <c r="ADG336" s="652"/>
      <c r="ADH336" s="652"/>
      <c r="ADI336" s="652"/>
      <c r="ADJ336" s="652"/>
      <c r="ADK336" s="652"/>
      <c r="ADL336" s="652"/>
      <c r="ADM336" s="652"/>
      <c r="ADN336" s="652"/>
      <c r="ADO336" s="652"/>
      <c r="ADP336" s="652"/>
      <c r="ADQ336" s="652"/>
      <c r="ADR336" s="652"/>
      <c r="ADS336" s="652"/>
      <c r="ADT336" s="652"/>
      <c r="ADU336" s="652"/>
      <c r="ADV336" s="652"/>
      <c r="ADW336" s="652"/>
      <c r="ADX336" s="652"/>
      <c r="ADY336" s="652"/>
      <c r="ADZ336" s="652"/>
      <c r="AEA336" s="652"/>
      <c r="AEB336" s="652"/>
      <c r="AEC336" s="652"/>
      <c r="AED336" s="652"/>
      <c r="AEE336" s="652"/>
      <c r="AEF336" s="652"/>
      <c r="AEG336" s="652"/>
      <c r="AEH336" s="652"/>
      <c r="AEI336" s="652"/>
      <c r="AEJ336" s="652"/>
      <c r="AEK336" s="652"/>
      <c r="AEL336" s="652"/>
      <c r="AEM336" s="652"/>
      <c r="AEN336" s="652"/>
      <c r="AEO336" s="652"/>
      <c r="AEP336" s="652"/>
      <c r="AEQ336" s="652"/>
      <c r="AER336" s="652"/>
      <c r="AES336" s="652"/>
      <c r="AET336" s="652"/>
      <c r="AEU336" s="652"/>
      <c r="AEV336" s="652"/>
      <c r="AEW336" s="652"/>
      <c r="AEX336" s="652"/>
      <c r="AEY336" s="652"/>
      <c r="AEZ336" s="652"/>
      <c r="AFA336" s="652"/>
      <c r="AFB336" s="652"/>
      <c r="AFC336" s="652"/>
      <c r="AFD336" s="652"/>
      <c r="AFE336" s="652"/>
      <c r="AFF336" s="652"/>
      <c r="AFG336" s="652"/>
      <c r="AFH336" s="652"/>
      <c r="AFI336" s="652"/>
      <c r="AFJ336" s="652"/>
      <c r="AFK336" s="652"/>
      <c r="AFL336" s="652"/>
      <c r="AFM336" s="652"/>
      <c r="AFN336" s="652"/>
      <c r="AFO336" s="652"/>
      <c r="AFP336" s="652"/>
      <c r="AFQ336" s="652"/>
      <c r="AFR336" s="652"/>
      <c r="AFS336" s="652"/>
      <c r="AFT336" s="652"/>
      <c r="AFU336" s="652"/>
      <c r="AFV336" s="652"/>
      <c r="AFW336" s="652"/>
      <c r="AFX336" s="652"/>
      <c r="AFY336" s="652"/>
      <c r="AFZ336" s="652"/>
      <c r="AGA336" s="652"/>
      <c r="AGB336" s="652"/>
      <c r="AGC336" s="652"/>
      <c r="AGD336" s="652"/>
      <c r="AGE336" s="652"/>
      <c r="AGF336" s="652"/>
      <c r="AGG336" s="652"/>
      <c r="AGH336" s="652"/>
      <c r="AGI336" s="652"/>
      <c r="AGJ336" s="652"/>
      <c r="AGK336" s="652"/>
      <c r="AGL336" s="652"/>
      <c r="AGM336" s="652"/>
      <c r="AGN336" s="652"/>
      <c r="AGO336" s="652"/>
      <c r="AGP336" s="652"/>
      <c r="AGQ336" s="652"/>
      <c r="AGR336" s="652"/>
      <c r="AGS336" s="652"/>
      <c r="AGT336" s="652"/>
      <c r="AGU336" s="652"/>
      <c r="AGV336" s="652"/>
      <c r="AGW336" s="652"/>
      <c r="AGX336" s="652"/>
      <c r="AGY336" s="652"/>
      <c r="AGZ336" s="652"/>
      <c r="AHA336" s="652"/>
      <c r="AHB336" s="652"/>
      <c r="AHC336" s="652"/>
      <c r="AHD336" s="652"/>
      <c r="AHE336" s="652"/>
      <c r="AHF336" s="652"/>
      <c r="AHG336" s="652"/>
      <c r="AHH336" s="652"/>
      <c r="AHI336" s="652"/>
      <c r="AHJ336" s="652"/>
      <c r="AHK336" s="652"/>
      <c r="AHL336" s="652"/>
      <c r="AHM336" s="652"/>
      <c r="AHN336" s="652"/>
      <c r="AHO336" s="652"/>
      <c r="AHP336" s="652"/>
      <c r="AHQ336" s="652"/>
      <c r="AHR336" s="652"/>
      <c r="AHS336" s="652"/>
      <c r="AHT336" s="652"/>
      <c r="AHU336" s="652"/>
      <c r="AHV336" s="652"/>
      <c r="AHW336" s="652"/>
      <c r="AHX336" s="652"/>
      <c r="AHY336" s="652"/>
      <c r="AHZ336" s="652"/>
      <c r="AIA336" s="652"/>
      <c r="AIB336" s="652"/>
      <c r="AIC336" s="652"/>
      <c r="AID336" s="652"/>
      <c r="AIE336" s="652"/>
      <c r="AIF336" s="652"/>
      <c r="AIG336" s="652"/>
      <c r="AIH336" s="652"/>
      <c r="AII336" s="652"/>
      <c r="AIJ336" s="652"/>
      <c r="AIK336" s="652"/>
      <c r="AIL336" s="652"/>
      <c r="AIM336" s="652"/>
      <c r="AIN336" s="652"/>
      <c r="AIO336" s="652"/>
      <c r="AIP336" s="652"/>
      <c r="AIQ336" s="652"/>
      <c r="AIR336" s="652"/>
      <c r="AIS336" s="652"/>
      <c r="AIT336" s="652"/>
      <c r="AIU336" s="652"/>
      <c r="AIV336" s="652"/>
      <c r="AIW336" s="652"/>
      <c r="AIX336" s="652"/>
      <c r="AIY336" s="652"/>
      <c r="AIZ336" s="652"/>
      <c r="AJA336" s="652"/>
      <c r="AJB336" s="652"/>
      <c r="AJC336" s="652"/>
      <c r="AJD336" s="652"/>
      <c r="AJE336" s="652"/>
      <c r="AJF336" s="652"/>
      <c r="AJG336" s="652"/>
      <c r="AJH336" s="652"/>
      <c r="AJI336" s="652"/>
      <c r="AJJ336" s="652"/>
      <c r="AJK336" s="652"/>
      <c r="AJL336" s="652"/>
      <c r="AJM336" s="652"/>
      <c r="AJN336" s="652"/>
      <c r="AJO336" s="652"/>
      <c r="AJP336" s="652"/>
      <c r="AJQ336" s="652"/>
      <c r="AJR336" s="652"/>
      <c r="AJS336" s="652"/>
      <c r="AJT336" s="652"/>
      <c r="AJU336" s="652"/>
      <c r="AJV336" s="652"/>
      <c r="AJW336" s="652"/>
      <c r="AJX336" s="652"/>
      <c r="AJY336" s="652"/>
      <c r="AJZ336" s="652"/>
      <c r="AKA336" s="652"/>
      <c r="AKB336" s="652"/>
      <c r="AKC336" s="652"/>
      <c r="AKD336" s="652"/>
      <c r="AKE336" s="652"/>
      <c r="AKF336" s="652"/>
      <c r="AKG336" s="652"/>
      <c r="AKH336" s="652"/>
      <c r="AKI336" s="652"/>
      <c r="AKJ336" s="652"/>
      <c r="AKK336" s="652"/>
      <c r="AKL336" s="652"/>
      <c r="AKM336" s="652"/>
      <c r="AKN336" s="652"/>
      <c r="AKO336" s="652"/>
      <c r="AKP336" s="652"/>
      <c r="AKQ336" s="652"/>
      <c r="AKR336" s="652"/>
      <c r="AKS336" s="652"/>
      <c r="AKT336" s="652"/>
      <c r="AKU336" s="652"/>
      <c r="AKV336" s="652"/>
      <c r="AKW336" s="652"/>
      <c r="AKX336" s="652"/>
      <c r="AKY336" s="652"/>
      <c r="AKZ336" s="652"/>
      <c r="ALA336" s="652"/>
      <c r="ALB336" s="652"/>
      <c r="ALC336" s="652"/>
      <c r="ALD336" s="652"/>
      <c r="ALE336" s="652"/>
      <c r="ALF336" s="652"/>
      <c r="ALG336" s="652"/>
      <c r="ALH336" s="652"/>
      <c r="ALI336" s="652"/>
      <c r="ALJ336" s="652"/>
      <c r="ALK336" s="652"/>
      <c r="ALL336" s="652"/>
      <c r="ALM336" s="652"/>
      <c r="ALN336" s="652"/>
      <c r="ALO336" s="652"/>
      <c r="ALP336" s="652"/>
      <c r="ALQ336" s="652"/>
      <c r="ALR336" s="652"/>
      <c r="ALS336" s="652"/>
      <c r="ALT336" s="652"/>
      <c r="ALU336" s="652"/>
      <c r="ALV336" s="652"/>
      <c r="ALW336" s="652"/>
      <c r="ALX336" s="652"/>
      <c r="ALY336" s="652"/>
      <c r="ALZ336" s="652"/>
      <c r="AMA336" s="652"/>
      <c r="AMB336" s="652"/>
      <c r="AMC336" s="652"/>
      <c r="AMD336" s="652"/>
      <c r="AME336" s="652"/>
      <c r="AMF336" s="652"/>
      <c r="AMG336" s="652"/>
      <c r="AMH336" s="652"/>
      <c r="AMI336" s="652"/>
      <c r="AMJ336" s="652"/>
    </row>
    <row r="337" spans="1:1024" s="655" customFormat="1">
      <c r="A337" s="754" t="s">
        <v>1970</v>
      </c>
      <c r="C337" s="658"/>
      <c r="D337" s="658"/>
      <c r="E337" s="657"/>
      <c r="F337" s="652"/>
      <c r="G337" s="652"/>
      <c r="H337" s="652"/>
      <c r="I337" s="652"/>
      <c r="J337" s="652"/>
      <c r="K337" s="652"/>
      <c r="L337" s="652"/>
      <c r="M337" s="652"/>
      <c r="N337" s="652"/>
      <c r="O337" s="652"/>
      <c r="P337" s="652"/>
      <c r="Q337" s="652"/>
      <c r="R337" s="652"/>
      <c r="S337" s="652"/>
      <c r="T337" s="652"/>
      <c r="U337" s="652"/>
      <c r="V337" s="652"/>
      <c r="W337" s="652"/>
      <c r="X337" s="652"/>
      <c r="Y337" s="652"/>
      <c r="Z337" s="652"/>
      <c r="AA337" s="652"/>
      <c r="AB337" s="652"/>
      <c r="AC337" s="652"/>
      <c r="AD337" s="652"/>
      <c r="AE337" s="652"/>
      <c r="AF337" s="652"/>
      <c r="AG337" s="652"/>
      <c r="AH337" s="652"/>
      <c r="AI337" s="652"/>
      <c r="AJ337" s="652"/>
      <c r="AK337" s="652"/>
      <c r="AL337" s="652"/>
      <c r="AM337" s="652"/>
      <c r="AN337" s="652"/>
      <c r="AO337" s="652"/>
      <c r="AP337" s="652"/>
      <c r="AQ337" s="652"/>
      <c r="AR337" s="652"/>
      <c r="AS337" s="652"/>
      <c r="AT337" s="652"/>
      <c r="AU337" s="652"/>
      <c r="AV337" s="652"/>
      <c r="AW337" s="652"/>
      <c r="AX337" s="652"/>
      <c r="AY337" s="652"/>
      <c r="AZ337" s="652"/>
      <c r="BA337" s="652"/>
      <c r="BB337" s="652"/>
      <c r="BC337" s="652"/>
      <c r="BD337" s="652"/>
      <c r="BE337" s="652"/>
      <c r="BF337" s="652"/>
      <c r="BG337" s="652"/>
      <c r="BH337" s="652"/>
      <c r="BI337" s="652"/>
      <c r="BJ337" s="652"/>
      <c r="BK337" s="652"/>
      <c r="BL337" s="652"/>
      <c r="BM337" s="652"/>
      <c r="BN337" s="652"/>
      <c r="BO337" s="652"/>
      <c r="BP337" s="652"/>
      <c r="BQ337" s="652"/>
      <c r="BR337" s="652"/>
      <c r="BS337" s="652"/>
      <c r="BT337" s="652"/>
      <c r="BU337" s="652"/>
      <c r="BV337" s="652"/>
      <c r="BW337" s="652"/>
      <c r="BX337" s="652"/>
      <c r="BY337" s="652"/>
      <c r="BZ337" s="652"/>
      <c r="CA337" s="652"/>
      <c r="CB337" s="652"/>
      <c r="CC337" s="652"/>
      <c r="CD337" s="652"/>
      <c r="CE337" s="652"/>
      <c r="CF337" s="652"/>
      <c r="CG337" s="652"/>
      <c r="CH337" s="652"/>
      <c r="CI337" s="652"/>
      <c r="CJ337" s="652"/>
      <c r="CK337" s="652"/>
      <c r="CL337" s="652"/>
      <c r="CM337" s="652"/>
      <c r="CN337" s="652"/>
      <c r="CO337" s="652"/>
      <c r="CP337" s="652"/>
      <c r="CQ337" s="652"/>
      <c r="CR337" s="652"/>
      <c r="CS337" s="652"/>
      <c r="CT337" s="652"/>
      <c r="CU337" s="652"/>
      <c r="CV337" s="652"/>
      <c r="CW337" s="652"/>
      <c r="CX337" s="652"/>
      <c r="CY337" s="652"/>
      <c r="CZ337" s="652"/>
      <c r="DA337" s="652"/>
      <c r="DB337" s="652"/>
      <c r="DC337" s="652"/>
      <c r="DD337" s="652"/>
      <c r="DE337" s="652"/>
      <c r="DF337" s="652"/>
      <c r="DG337" s="652"/>
      <c r="DH337" s="652"/>
      <c r="DI337" s="652"/>
      <c r="DJ337" s="652"/>
      <c r="DK337" s="652"/>
      <c r="DL337" s="652"/>
      <c r="DM337" s="652"/>
      <c r="DN337" s="652"/>
      <c r="DO337" s="652"/>
      <c r="DP337" s="652"/>
      <c r="DQ337" s="652"/>
      <c r="DR337" s="652"/>
      <c r="DS337" s="652"/>
      <c r="DT337" s="652"/>
      <c r="DU337" s="652"/>
      <c r="DV337" s="652"/>
      <c r="DW337" s="652"/>
      <c r="DX337" s="652"/>
      <c r="DY337" s="652"/>
      <c r="DZ337" s="652"/>
      <c r="EA337" s="652"/>
      <c r="EB337" s="652"/>
      <c r="EC337" s="652"/>
      <c r="ED337" s="652"/>
      <c r="EE337" s="652"/>
      <c r="EF337" s="652"/>
      <c r="EG337" s="652"/>
      <c r="EH337" s="652"/>
      <c r="EI337" s="652"/>
      <c r="EJ337" s="652"/>
      <c r="EK337" s="652"/>
      <c r="EL337" s="652"/>
      <c r="EM337" s="652"/>
      <c r="EN337" s="652"/>
      <c r="EO337" s="652"/>
      <c r="EP337" s="652"/>
      <c r="EQ337" s="652"/>
      <c r="ER337" s="652"/>
      <c r="ES337" s="652"/>
      <c r="ET337" s="652"/>
      <c r="EU337" s="652"/>
      <c r="EV337" s="652"/>
      <c r="EW337" s="652"/>
      <c r="EX337" s="652"/>
      <c r="EY337" s="652"/>
      <c r="EZ337" s="652"/>
      <c r="FA337" s="652"/>
      <c r="FB337" s="652"/>
      <c r="FC337" s="652"/>
      <c r="FD337" s="652"/>
      <c r="FE337" s="652"/>
      <c r="FF337" s="652"/>
      <c r="FG337" s="652"/>
      <c r="FH337" s="652"/>
      <c r="FI337" s="652"/>
      <c r="FJ337" s="652"/>
      <c r="FK337" s="652"/>
      <c r="FL337" s="652"/>
      <c r="FM337" s="652"/>
      <c r="FN337" s="652"/>
      <c r="FO337" s="652"/>
      <c r="FP337" s="652"/>
      <c r="FQ337" s="652"/>
      <c r="FR337" s="652"/>
      <c r="FS337" s="652"/>
      <c r="FT337" s="652"/>
      <c r="FU337" s="652"/>
      <c r="FV337" s="652"/>
      <c r="FW337" s="652"/>
      <c r="FX337" s="652"/>
      <c r="FY337" s="652"/>
      <c r="FZ337" s="652"/>
      <c r="GA337" s="652"/>
      <c r="GB337" s="652"/>
      <c r="GC337" s="652"/>
      <c r="GD337" s="652"/>
      <c r="GE337" s="652"/>
      <c r="GF337" s="652"/>
      <c r="GG337" s="652"/>
      <c r="GH337" s="652"/>
      <c r="GI337" s="652"/>
      <c r="GJ337" s="652"/>
      <c r="GK337" s="652"/>
      <c r="GL337" s="652"/>
      <c r="GM337" s="652"/>
      <c r="GN337" s="652"/>
      <c r="GO337" s="652"/>
      <c r="GP337" s="652"/>
      <c r="GQ337" s="652"/>
      <c r="GR337" s="652"/>
      <c r="GS337" s="652"/>
      <c r="GT337" s="652"/>
      <c r="GU337" s="652"/>
      <c r="GV337" s="652"/>
      <c r="GW337" s="652"/>
      <c r="GX337" s="652"/>
      <c r="GY337" s="652"/>
      <c r="GZ337" s="652"/>
      <c r="HA337" s="652"/>
      <c r="HB337" s="652"/>
      <c r="HC337" s="652"/>
      <c r="HD337" s="652"/>
      <c r="HE337" s="652"/>
      <c r="HF337" s="652"/>
      <c r="HG337" s="652"/>
      <c r="HH337" s="652"/>
      <c r="HI337" s="652"/>
      <c r="HJ337" s="652"/>
      <c r="HK337" s="652"/>
      <c r="HL337" s="652"/>
      <c r="HM337" s="652"/>
      <c r="HN337" s="652"/>
      <c r="HO337" s="652"/>
      <c r="HP337" s="652"/>
      <c r="HQ337" s="652"/>
      <c r="HR337" s="652"/>
      <c r="HS337" s="652"/>
      <c r="HT337" s="652"/>
      <c r="HU337" s="652"/>
      <c r="HV337" s="652"/>
      <c r="HW337" s="652"/>
      <c r="HX337" s="652"/>
      <c r="HY337" s="652"/>
      <c r="HZ337" s="652"/>
      <c r="IA337" s="652"/>
      <c r="IB337" s="652"/>
      <c r="IC337" s="652"/>
      <c r="ID337" s="652"/>
      <c r="IE337" s="652"/>
      <c r="IF337" s="652"/>
      <c r="IG337" s="652"/>
      <c r="IH337" s="652"/>
      <c r="II337" s="652"/>
      <c r="IJ337" s="652"/>
      <c r="IK337" s="652"/>
      <c r="IL337" s="652"/>
      <c r="IM337" s="652"/>
      <c r="IN337" s="652"/>
      <c r="IO337" s="652"/>
      <c r="IP337" s="652"/>
      <c r="IQ337" s="652"/>
      <c r="IR337" s="652"/>
      <c r="IS337" s="652"/>
      <c r="IT337" s="652"/>
      <c r="IU337" s="652"/>
      <c r="IV337" s="652"/>
      <c r="IW337" s="652"/>
      <c r="IX337" s="652"/>
      <c r="IY337" s="652"/>
      <c r="IZ337" s="652"/>
      <c r="JA337" s="652"/>
      <c r="JB337" s="652"/>
      <c r="JC337" s="652"/>
      <c r="JD337" s="652"/>
      <c r="JE337" s="652"/>
      <c r="JF337" s="652"/>
      <c r="JG337" s="652"/>
      <c r="JH337" s="652"/>
      <c r="JI337" s="652"/>
      <c r="JJ337" s="652"/>
      <c r="JK337" s="652"/>
      <c r="JL337" s="652"/>
      <c r="JM337" s="652"/>
      <c r="JN337" s="652"/>
      <c r="JO337" s="652"/>
      <c r="JP337" s="652"/>
      <c r="JQ337" s="652"/>
      <c r="JR337" s="652"/>
      <c r="JS337" s="652"/>
      <c r="JT337" s="652"/>
      <c r="JU337" s="652"/>
      <c r="JV337" s="652"/>
      <c r="JW337" s="652"/>
      <c r="JX337" s="652"/>
      <c r="JY337" s="652"/>
      <c r="JZ337" s="652"/>
      <c r="KA337" s="652"/>
      <c r="KB337" s="652"/>
      <c r="KC337" s="652"/>
      <c r="KD337" s="652"/>
      <c r="KE337" s="652"/>
      <c r="KF337" s="652"/>
      <c r="KG337" s="652"/>
      <c r="KH337" s="652"/>
      <c r="KI337" s="652"/>
      <c r="KJ337" s="652"/>
      <c r="KK337" s="652"/>
      <c r="KL337" s="652"/>
      <c r="KM337" s="652"/>
      <c r="KN337" s="652"/>
      <c r="KO337" s="652"/>
      <c r="KP337" s="652"/>
      <c r="KQ337" s="652"/>
      <c r="KR337" s="652"/>
      <c r="KS337" s="652"/>
      <c r="KT337" s="652"/>
      <c r="KU337" s="652"/>
      <c r="KV337" s="652"/>
      <c r="KW337" s="652"/>
      <c r="KX337" s="652"/>
      <c r="KY337" s="652"/>
      <c r="KZ337" s="652"/>
      <c r="LA337" s="652"/>
      <c r="LB337" s="652"/>
      <c r="LC337" s="652"/>
      <c r="LD337" s="652"/>
      <c r="LE337" s="652"/>
      <c r="LF337" s="652"/>
      <c r="LG337" s="652"/>
      <c r="LH337" s="652"/>
      <c r="LI337" s="652"/>
      <c r="LJ337" s="652"/>
      <c r="LK337" s="652"/>
      <c r="LL337" s="652"/>
      <c r="LM337" s="652"/>
      <c r="LN337" s="652"/>
      <c r="LO337" s="652"/>
      <c r="LP337" s="652"/>
      <c r="LQ337" s="652"/>
      <c r="LR337" s="652"/>
      <c r="LS337" s="652"/>
      <c r="LT337" s="652"/>
      <c r="LU337" s="652"/>
      <c r="LV337" s="652"/>
      <c r="LW337" s="652"/>
      <c r="LX337" s="652"/>
      <c r="LY337" s="652"/>
      <c r="LZ337" s="652"/>
      <c r="MA337" s="652"/>
      <c r="MB337" s="652"/>
      <c r="MC337" s="652"/>
      <c r="MD337" s="652"/>
      <c r="ME337" s="652"/>
      <c r="MF337" s="652"/>
      <c r="MG337" s="652"/>
      <c r="MH337" s="652"/>
      <c r="MI337" s="652"/>
      <c r="MJ337" s="652"/>
      <c r="MK337" s="652"/>
      <c r="ML337" s="652"/>
      <c r="MM337" s="652"/>
      <c r="MN337" s="652"/>
      <c r="MO337" s="652"/>
      <c r="MP337" s="652"/>
      <c r="MQ337" s="652"/>
      <c r="MR337" s="652"/>
      <c r="MS337" s="652"/>
      <c r="MT337" s="652"/>
      <c r="MU337" s="652"/>
      <c r="MV337" s="652"/>
      <c r="MW337" s="652"/>
      <c r="MX337" s="652"/>
      <c r="MY337" s="652"/>
      <c r="MZ337" s="652"/>
      <c r="NA337" s="652"/>
      <c r="NB337" s="652"/>
      <c r="NC337" s="652"/>
      <c r="ND337" s="652"/>
      <c r="NE337" s="652"/>
      <c r="NF337" s="652"/>
      <c r="NG337" s="652"/>
      <c r="NH337" s="652"/>
      <c r="NI337" s="652"/>
      <c r="NJ337" s="652"/>
      <c r="NK337" s="652"/>
      <c r="NL337" s="652"/>
      <c r="NM337" s="652"/>
      <c r="NN337" s="652"/>
      <c r="NO337" s="652"/>
      <c r="NP337" s="652"/>
      <c r="NQ337" s="652"/>
      <c r="NR337" s="652"/>
      <c r="NS337" s="652"/>
      <c r="NT337" s="652"/>
      <c r="NU337" s="652"/>
      <c r="NV337" s="652"/>
      <c r="NW337" s="652"/>
      <c r="NX337" s="652"/>
      <c r="NY337" s="652"/>
      <c r="NZ337" s="652"/>
      <c r="OA337" s="652"/>
      <c r="OB337" s="652"/>
      <c r="OC337" s="652"/>
      <c r="OD337" s="652"/>
      <c r="OE337" s="652"/>
      <c r="OF337" s="652"/>
      <c r="OG337" s="652"/>
      <c r="OH337" s="652"/>
      <c r="OI337" s="652"/>
      <c r="OJ337" s="652"/>
      <c r="OK337" s="652"/>
      <c r="OL337" s="652"/>
      <c r="OM337" s="652"/>
      <c r="ON337" s="652"/>
      <c r="OO337" s="652"/>
      <c r="OP337" s="652"/>
      <c r="OQ337" s="652"/>
      <c r="OR337" s="652"/>
      <c r="OS337" s="652"/>
      <c r="OT337" s="652"/>
      <c r="OU337" s="652"/>
      <c r="OV337" s="652"/>
      <c r="OW337" s="652"/>
      <c r="OX337" s="652"/>
      <c r="OY337" s="652"/>
      <c r="OZ337" s="652"/>
      <c r="PA337" s="652"/>
      <c r="PB337" s="652"/>
      <c r="PC337" s="652"/>
      <c r="PD337" s="652"/>
      <c r="PE337" s="652"/>
      <c r="PF337" s="652"/>
      <c r="PG337" s="652"/>
      <c r="PH337" s="652"/>
      <c r="PI337" s="652"/>
      <c r="PJ337" s="652"/>
      <c r="PK337" s="652"/>
      <c r="PL337" s="652"/>
      <c r="PM337" s="652"/>
      <c r="PN337" s="652"/>
      <c r="PO337" s="652"/>
      <c r="PP337" s="652"/>
      <c r="PQ337" s="652"/>
      <c r="PR337" s="652"/>
      <c r="PS337" s="652"/>
      <c r="PT337" s="652"/>
      <c r="PU337" s="652"/>
      <c r="PV337" s="652"/>
      <c r="PW337" s="652"/>
      <c r="PX337" s="652"/>
      <c r="PY337" s="652"/>
      <c r="PZ337" s="652"/>
      <c r="QA337" s="652"/>
      <c r="QB337" s="652"/>
      <c r="QC337" s="652"/>
      <c r="QD337" s="652"/>
      <c r="QE337" s="652"/>
      <c r="QF337" s="652"/>
      <c r="QG337" s="652"/>
      <c r="QH337" s="652"/>
      <c r="QI337" s="652"/>
      <c r="QJ337" s="652"/>
      <c r="QK337" s="652"/>
      <c r="QL337" s="652"/>
      <c r="QM337" s="652"/>
      <c r="QN337" s="652"/>
      <c r="QO337" s="652"/>
      <c r="QP337" s="652"/>
      <c r="QQ337" s="652"/>
      <c r="QR337" s="652"/>
      <c r="QS337" s="652"/>
      <c r="QT337" s="652"/>
      <c r="QU337" s="652"/>
      <c r="QV337" s="652"/>
      <c r="QW337" s="652"/>
      <c r="QX337" s="652"/>
      <c r="QY337" s="652"/>
      <c r="QZ337" s="652"/>
      <c r="RA337" s="652"/>
      <c r="RB337" s="652"/>
      <c r="RC337" s="652"/>
      <c r="RD337" s="652"/>
      <c r="RE337" s="652"/>
      <c r="RF337" s="652"/>
      <c r="RG337" s="652"/>
      <c r="RH337" s="652"/>
      <c r="RI337" s="652"/>
      <c r="RJ337" s="652"/>
      <c r="RK337" s="652"/>
      <c r="RL337" s="652"/>
      <c r="RM337" s="652"/>
      <c r="RN337" s="652"/>
      <c r="RO337" s="652"/>
      <c r="RP337" s="652"/>
      <c r="RQ337" s="652"/>
      <c r="RR337" s="652"/>
      <c r="RS337" s="652"/>
      <c r="RT337" s="652"/>
      <c r="RU337" s="652"/>
      <c r="RV337" s="652"/>
      <c r="RW337" s="652"/>
      <c r="RX337" s="652"/>
      <c r="RY337" s="652"/>
      <c r="RZ337" s="652"/>
      <c r="SA337" s="652"/>
      <c r="SB337" s="652"/>
      <c r="SC337" s="652"/>
      <c r="SD337" s="652"/>
      <c r="SE337" s="652"/>
      <c r="SF337" s="652"/>
      <c r="SG337" s="652"/>
      <c r="SH337" s="652"/>
      <c r="SI337" s="652"/>
      <c r="SJ337" s="652"/>
      <c r="SK337" s="652"/>
      <c r="SL337" s="652"/>
      <c r="SM337" s="652"/>
      <c r="SN337" s="652"/>
      <c r="SO337" s="652"/>
      <c r="SP337" s="652"/>
      <c r="SQ337" s="652"/>
      <c r="SR337" s="652"/>
      <c r="SS337" s="652"/>
      <c r="ST337" s="652"/>
      <c r="SU337" s="652"/>
      <c r="SV337" s="652"/>
      <c r="SW337" s="652"/>
      <c r="SX337" s="652"/>
      <c r="SY337" s="652"/>
      <c r="SZ337" s="652"/>
      <c r="TA337" s="652"/>
      <c r="TB337" s="652"/>
      <c r="TC337" s="652"/>
      <c r="TD337" s="652"/>
      <c r="TE337" s="652"/>
      <c r="TF337" s="652"/>
      <c r="TG337" s="652"/>
      <c r="TH337" s="652"/>
      <c r="TI337" s="652"/>
      <c r="TJ337" s="652"/>
      <c r="TK337" s="652"/>
      <c r="TL337" s="652"/>
      <c r="TM337" s="652"/>
      <c r="TN337" s="652"/>
      <c r="TO337" s="652"/>
      <c r="TP337" s="652"/>
      <c r="TQ337" s="652"/>
      <c r="TR337" s="652"/>
      <c r="TS337" s="652"/>
      <c r="TT337" s="652"/>
      <c r="TU337" s="652"/>
      <c r="TV337" s="652"/>
      <c r="TW337" s="652"/>
      <c r="TX337" s="652"/>
      <c r="TY337" s="652"/>
      <c r="TZ337" s="652"/>
      <c r="UA337" s="652"/>
      <c r="UB337" s="652"/>
      <c r="UC337" s="652"/>
      <c r="UD337" s="652"/>
      <c r="UE337" s="652"/>
      <c r="UF337" s="652"/>
      <c r="UG337" s="652"/>
      <c r="UH337" s="652"/>
      <c r="UI337" s="652"/>
      <c r="UJ337" s="652"/>
      <c r="UK337" s="652"/>
      <c r="UL337" s="652"/>
      <c r="UM337" s="652"/>
      <c r="UN337" s="652"/>
      <c r="UO337" s="652"/>
      <c r="UP337" s="652"/>
      <c r="UQ337" s="652"/>
      <c r="UR337" s="652"/>
      <c r="US337" s="652"/>
      <c r="UT337" s="652"/>
      <c r="UU337" s="652"/>
      <c r="UV337" s="652"/>
      <c r="UW337" s="652"/>
      <c r="UX337" s="652"/>
      <c r="UY337" s="652"/>
      <c r="UZ337" s="652"/>
      <c r="VA337" s="652"/>
      <c r="VB337" s="652"/>
      <c r="VC337" s="652"/>
      <c r="VD337" s="652"/>
      <c r="VE337" s="652"/>
      <c r="VF337" s="652"/>
      <c r="VG337" s="652"/>
      <c r="VH337" s="652"/>
      <c r="VI337" s="652"/>
      <c r="VJ337" s="652"/>
      <c r="VK337" s="652"/>
      <c r="VL337" s="652"/>
      <c r="VM337" s="652"/>
      <c r="VN337" s="652"/>
      <c r="VO337" s="652"/>
      <c r="VP337" s="652"/>
      <c r="VQ337" s="652"/>
      <c r="VR337" s="652"/>
      <c r="VS337" s="652"/>
      <c r="VT337" s="652"/>
      <c r="VU337" s="652"/>
      <c r="VV337" s="652"/>
      <c r="VW337" s="652"/>
      <c r="VX337" s="652"/>
      <c r="VY337" s="652"/>
      <c r="VZ337" s="652"/>
      <c r="WA337" s="652"/>
      <c r="WB337" s="652"/>
      <c r="WC337" s="652"/>
      <c r="WD337" s="652"/>
      <c r="WE337" s="652"/>
      <c r="WF337" s="652"/>
      <c r="WG337" s="652"/>
      <c r="WH337" s="652"/>
      <c r="WI337" s="652"/>
      <c r="WJ337" s="652"/>
      <c r="WK337" s="652"/>
      <c r="WL337" s="652"/>
      <c r="WM337" s="652"/>
      <c r="WN337" s="652"/>
      <c r="WO337" s="652"/>
      <c r="WP337" s="652"/>
      <c r="WQ337" s="652"/>
      <c r="WR337" s="652"/>
      <c r="WS337" s="652"/>
      <c r="WT337" s="652"/>
      <c r="WU337" s="652"/>
      <c r="WV337" s="652"/>
      <c r="WW337" s="652"/>
      <c r="WX337" s="652"/>
      <c r="WY337" s="652"/>
      <c r="WZ337" s="652"/>
      <c r="XA337" s="652"/>
      <c r="XB337" s="652"/>
      <c r="XC337" s="652"/>
      <c r="XD337" s="652"/>
      <c r="XE337" s="652"/>
      <c r="XF337" s="652"/>
      <c r="XG337" s="652"/>
      <c r="XH337" s="652"/>
      <c r="XI337" s="652"/>
      <c r="XJ337" s="652"/>
      <c r="XK337" s="652"/>
      <c r="XL337" s="652"/>
      <c r="XM337" s="652"/>
      <c r="XN337" s="652"/>
      <c r="XO337" s="652"/>
      <c r="XP337" s="652"/>
      <c r="XQ337" s="652"/>
      <c r="XR337" s="652"/>
      <c r="XS337" s="652"/>
      <c r="XT337" s="652"/>
      <c r="XU337" s="652"/>
      <c r="XV337" s="652"/>
      <c r="XW337" s="652"/>
      <c r="XX337" s="652"/>
      <c r="XY337" s="652"/>
      <c r="XZ337" s="652"/>
      <c r="YA337" s="652"/>
      <c r="YB337" s="652"/>
      <c r="YC337" s="652"/>
      <c r="YD337" s="652"/>
      <c r="YE337" s="652"/>
      <c r="YF337" s="652"/>
      <c r="YG337" s="652"/>
      <c r="YH337" s="652"/>
      <c r="YI337" s="652"/>
      <c r="YJ337" s="652"/>
      <c r="YK337" s="652"/>
      <c r="YL337" s="652"/>
      <c r="YM337" s="652"/>
      <c r="YN337" s="652"/>
      <c r="YO337" s="652"/>
      <c r="YP337" s="652"/>
      <c r="YQ337" s="652"/>
      <c r="YR337" s="652"/>
      <c r="YS337" s="652"/>
      <c r="YT337" s="652"/>
      <c r="YU337" s="652"/>
      <c r="YV337" s="652"/>
      <c r="YW337" s="652"/>
      <c r="YX337" s="652"/>
      <c r="YY337" s="652"/>
      <c r="YZ337" s="652"/>
      <c r="ZA337" s="652"/>
      <c r="ZB337" s="652"/>
      <c r="ZC337" s="652"/>
      <c r="ZD337" s="652"/>
      <c r="ZE337" s="652"/>
      <c r="ZF337" s="652"/>
      <c r="ZG337" s="652"/>
      <c r="ZH337" s="652"/>
      <c r="ZI337" s="652"/>
      <c r="ZJ337" s="652"/>
      <c r="ZK337" s="652"/>
      <c r="ZL337" s="652"/>
      <c r="ZM337" s="652"/>
      <c r="ZN337" s="652"/>
      <c r="ZO337" s="652"/>
      <c r="ZP337" s="652"/>
      <c r="ZQ337" s="652"/>
      <c r="ZR337" s="652"/>
      <c r="ZS337" s="652"/>
      <c r="ZT337" s="652"/>
      <c r="ZU337" s="652"/>
      <c r="ZV337" s="652"/>
      <c r="ZW337" s="652"/>
      <c r="ZX337" s="652"/>
      <c r="ZY337" s="652"/>
      <c r="ZZ337" s="652"/>
      <c r="AAA337" s="652"/>
      <c r="AAB337" s="652"/>
      <c r="AAC337" s="652"/>
      <c r="AAD337" s="652"/>
      <c r="AAE337" s="652"/>
      <c r="AAF337" s="652"/>
      <c r="AAG337" s="652"/>
      <c r="AAH337" s="652"/>
      <c r="AAI337" s="652"/>
      <c r="AAJ337" s="652"/>
      <c r="AAK337" s="652"/>
      <c r="AAL337" s="652"/>
      <c r="AAM337" s="652"/>
      <c r="AAN337" s="652"/>
      <c r="AAO337" s="652"/>
      <c r="AAP337" s="652"/>
      <c r="AAQ337" s="652"/>
      <c r="AAR337" s="652"/>
      <c r="AAS337" s="652"/>
      <c r="AAT337" s="652"/>
      <c r="AAU337" s="652"/>
      <c r="AAV337" s="652"/>
      <c r="AAW337" s="652"/>
      <c r="AAX337" s="652"/>
      <c r="AAY337" s="652"/>
      <c r="AAZ337" s="652"/>
      <c r="ABA337" s="652"/>
      <c r="ABB337" s="652"/>
      <c r="ABC337" s="652"/>
      <c r="ABD337" s="652"/>
      <c r="ABE337" s="652"/>
      <c r="ABF337" s="652"/>
      <c r="ABG337" s="652"/>
      <c r="ABH337" s="652"/>
      <c r="ABI337" s="652"/>
      <c r="ABJ337" s="652"/>
      <c r="ABK337" s="652"/>
      <c r="ABL337" s="652"/>
      <c r="ABM337" s="652"/>
      <c r="ABN337" s="652"/>
      <c r="ABO337" s="652"/>
      <c r="ABP337" s="652"/>
      <c r="ABQ337" s="652"/>
      <c r="ABR337" s="652"/>
      <c r="ABS337" s="652"/>
      <c r="ABT337" s="652"/>
      <c r="ABU337" s="652"/>
      <c r="ABV337" s="652"/>
      <c r="ABW337" s="652"/>
      <c r="ABX337" s="652"/>
      <c r="ABY337" s="652"/>
      <c r="ABZ337" s="652"/>
      <c r="ACA337" s="652"/>
      <c r="ACB337" s="652"/>
      <c r="ACC337" s="652"/>
      <c r="ACD337" s="652"/>
      <c r="ACE337" s="652"/>
      <c r="ACF337" s="652"/>
      <c r="ACG337" s="652"/>
      <c r="ACH337" s="652"/>
      <c r="ACI337" s="652"/>
      <c r="ACJ337" s="652"/>
      <c r="ACK337" s="652"/>
      <c r="ACL337" s="652"/>
      <c r="ACM337" s="652"/>
      <c r="ACN337" s="652"/>
      <c r="ACO337" s="652"/>
      <c r="ACP337" s="652"/>
      <c r="ACQ337" s="652"/>
      <c r="ACR337" s="652"/>
      <c r="ACS337" s="652"/>
      <c r="ACT337" s="652"/>
      <c r="ACU337" s="652"/>
      <c r="ACV337" s="652"/>
      <c r="ACW337" s="652"/>
      <c r="ACX337" s="652"/>
      <c r="ACY337" s="652"/>
      <c r="ACZ337" s="652"/>
      <c r="ADA337" s="652"/>
      <c r="ADB337" s="652"/>
      <c r="ADC337" s="652"/>
      <c r="ADD337" s="652"/>
      <c r="ADE337" s="652"/>
      <c r="ADF337" s="652"/>
      <c r="ADG337" s="652"/>
      <c r="ADH337" s="652"/>
      <c r="ADI337" s="652"/>
      <c r="ADJ337" s="652"/>
      <c r="ADK337" s="652"/>
      <c r="ADL337" s="652"/>
      <c r="ADM337" s="652"/>
      <c r="ADN337" s="652"/>
      <c r="ADO337" s="652"/>
      <c r="ADP337" s="652"/>
      <c r="ADQ337" s="652"/>
      <c r="ADR337" s="652"/>
      <c r="ADS337" s="652"/>
      <c r="ADT337" s="652"/>
      <c r="ADU337" s="652"/>
      <c r="ADV337" s="652"/>
      <c r="ADW337" s="652"/>
      <c r="ADX337" s="652"/>
      <c r="ADY337" s="652"/>
      <c r="ADZ337" s="652"/>
      <c r="AEA337" s="652"/>
      <c r="AEB337" s="652"/>
      <c r="AEC337" s="652"/>
      <c r="AED337" s="652"/>
      <c r="AEE337" s="652"/>
      <c r="AEF337" s="652"/>
      <c r="AEG337" s="652"/>
      <c r="AEH337" s="652"/>
      <c r="AEI337" s="652"/>
      <c r="AEJ337" s="652"/>
      <c r="AEK337" s="652"/>
      <c r="AEL337" s="652"/>
      <c r="AEM337" s="652"/>
      <c r="AEN337" s="652"/>
      <c r="AEO337" s="652"/>
      <c r="AEP337" s="652"/>
      <c r="AEQ337" s="652"/>
      <c r="AER337" s="652"/>
      <c r="AES337" s="652"/>
      <c r="AET337" s="652"/>
      <c r="AEU337" s="652"/>
      <c r="AEV337" s="652"/>
      <c r="AEW337" s="652"/>
      <c r="AEX337" s="652"/>
      <c r="AEY337" s="652"/>
      <c r="AEZ337" s="652"/>
      <c r="AFA337" s="652"/>
      <c r="AFB337" s="652"/>
      <c r="AFC337" s="652"/>
      <c r="AFD337" s="652"/>
      <c r="AFE337" s="652"/>
      <c r="AFF337" s="652"/>
      <c r="AFG337" s="652"/>
      <c r="AFH337" s="652"/>
      <c r="AFI337" s="652"/>
      <c r="AFJ337" s="652"/>
      <c r="AFK337" s="652"/>
      <c r="AFL337" s="652"/>
      <c r="AFM337" s="652"/>
      <c r="AFN337" s="652"/>
      <c r="AFO337" s="652"/>
      <c r="AFP337" s="652"/>
      <c r="AFQ337" s="652"/>
      <c r="AFR337" s="652"/>
      <c r="AFS337" s="652"/>
      <c r="AFT337" s="652"/>
      <c r="AFU337" s="652"/>
      <c r="AFV337" s="652"/>
      <c r="AFW337" s="652"/>
      <c r="AFX337" s="652"/>
      <c r="AFY337" s="652"/>
      <c r="AFZ337" s="652"/>
      <c r="AGA337" s="652"/>
      <c r="AGB337" s="652"/>
      <c r="AGC337" s="652"/>
      <c r="AGD337" s="652"/>
      <c r="AGE337" s="652"/>
      <c r="AGF337" s="652"/>
      <c r="AGG337" s="652"/>
      <c r="AGH337" s="652"/>
      <c r="AGI337" s="652"/>
      <c r="AGJ337" s="652"/>
      <c r="AGK337" s="652"/>
      <c r="AGL337" s="652"/>
      <c r="AGM337" s="652"/>
      <c r="AGN337" s="652"/>
      <c r="AGO337" s="652"/>
      <c r="AGP337" s="652"/>
      <c r="AGQ337" s="652"/>
      <c r="AGR337" s="652"/>
      <c r="AGS337" s="652"/>
      <c r="AGT337" s="652"/>
      <c r="AGU337" s="652"/>
      <c r="AGV337" s="652"/>
      <c r="AGW337" s="652"/>
      <c r="AGX337" s="652"/>
      <c r="AGY337" s="652"/>
      <c r="AGZ337" s="652"/>
      <c r="AHA337" s="652"/>
      <c r="AHB337" s="652"/>
      <c r="AHC337" s="652"/>
      <c r="AHD337" s="652"/>
      <c r="AHE337" s="652"/>
      <c r="AHF337" s="652"/>
      <c r="AHG337" s="652"/>
      <c r="AHH337" s="652"/>
      <c r="AHI337" s="652"/>
      <c r="AHJ337" s="652"/>
      <c r="AHK337" s="652"/>
      <c r="AHL337" s="652"/>
      <c r="AHM337" s="652"/>
      <c r="AHN337" s="652"/>
      <c r="AHO337" s="652"/>
      <c r="AHP337" s="652"/>
      <c r="AHQ337" s="652"/>
      <c r="AHR337" s="652"/>
      <c r="AHS337" s="652"/>
      <c r="AHT337" s="652"/>
      <c r="AHU337" s="652"/>
      <c r="AHV337" s="652"/>
      <c r="AHW337" s="652"/>
      <c r="AHX337" s="652"/>
      <c r="AHY337" s="652"/>
      <c r="AHZ337" s="652"/>
      <c r="AIA337" s="652"/>
      <c r="AIB337" s="652"/>
      <c r="AIC337" s="652"/>
      <c r="AID337" s="652"/>
      <c r="AIE337" s="652"/>
      <c r="AIF337" s="652"/>
      <c r="AIG337" s="652"/>
      <c r="AIH337" s="652"/>
      <c r="AII337" s="652"/>
      <c r="AIJ337" s="652"/>
      <c r="AIK337" s="652"/>
      <c r="AIL337" s="652"/>
      <c r="AIM337" s="652"/>
      <c r="AIN337" s="652"/>
      <c r="AIO337" s="652"/>
      <c r="AIP337" s="652"/>
      <c r="AIQ337" s="652"/>
      <c r="AIR337" s="652"/>
      <c r="AIS337" s="652"/>
      <c r="AIT337" s="652"/>
      <c r="AIU337" s="652"/>
      <c r="AIV337" s="652"/>
      <c r="AIW337" s="652"/>
      <c r="AIX337" s="652"/>
      <c r="AIY337" s="652"/>
      <c r="AIZ337" s="652"/>
      <c r="AJA337" s="652"/>
      <c r="AJB337" s="652"/>
      <c r="AJC337" s="652"/>
      <c r="AJD337" s="652"/>
      <c r="AJE337" s="652"/>
      <c r="AJF337" s="652"/>
      <c r="AJG337" s="652"/>
      <c r="AJH337" s="652"/>
      <c r="AJI337" s="652"/>
      <c r="AJJ337" s="652"/>
      <c r="AJK337" s="652"/>
      <c r="AJL337" s="652"/>
      <c r="AJM337" s="652"/>
      <c r="AJN337" s="652"/>
      <c r="AJO337" s="652"/>
      <c r="AJP337" s="652"/>
      <c r="AJQ337" s="652"/>
      <c r="AJR337" s="652"/>
      <c r="AJS337" s="652"/>
      <c r="AJT337" s="652"/>
      <c r="AJU337" s="652"/>
      <c r="AJV337" s="652"/>
      <c r="AJW337" s="652"/>
      <c r="AJX337" s="652"/>
      <c r="AJY337" s="652"/>
      <c r="AJZ337" s="652"/>
      <c r="AKA337" s="652"/>
      <c r="AKB337" s="652"/>
      <c r="AKC337" s="652"/>
      <c r="AKD337" s="652"/>
      <c r="AKE337" s="652"/>
      <c r="AKF337" s="652"/>
      <c r="AKG337" s="652"/>
      <c r="AKH337" s="652"/>
      <c r="AKI337" s="652"/>
      <c r="AKJ337" s="652"/>
      <c r="AKK337" s="652"/>
      <c r="AKL337" s="652"/>
      <c r="AKM337" s="652"/>
      <c r="AKN337" s="652"/>
      <c r="AKO337" s="652"/>
      <c r="AKP337" s="652"/>
      <c r="AKQ337" s="652"/>
      <c r="AKR337" s="652"/>
      <c r="AKS337" s="652"/>
      <c r="AKT337" s="652"/>
      <c r="AKU337" s="652"/>
      <c r="AKV337" s="652"/>
      <c r="AKW337" s="652"/>
      <c r="AKX337" s="652"/>
      <c r="AKY337" s="652"/>
      <c r="AKZ337" s="652"/>
      <c r="ALA337" s="652"/>
      <c r="ALB337" s="652"/>
      <c r="ALC337" s="652"/>
      <c r="ALD337" s="652"/>
      <c r="ALE337" s="652"/>
      <c r="ALF337" s="652"/>
      <c r="ALG337" s="652"/>
      <c r="ALH337" s="652"/>
      <c r="ALI337" s="652"/>
      <c r="ALJ337" s="652"/>
      <c r="ALK337" s="652"/>
      <c r="ALL337" s="652"/>
      <c r="ALM337" s="652"/>
      <c r="ALN337" s="652"/>
      <c r="ALO337" s="652"/>
      <c r="ALP337" s="652"/>
      <c r="ALQ337" s="652"/>
      <c r="ALR337" s="652"/>
      <c r="ALS337" s="652"/>
      <c r="ALT337" s="652"/>
      <c r="ALU337" s="652"/>
      <c r="ALV337" s="652"/>
      <c r="ALW337" s="652"/>
      <c r="ALX337" s="652"/>
      <c r="ALY337" s="652"/>
      <c r="ALZ337" s="652"/>
      <c r="AMA337" s="652"/>
      <c r="AMB337" s="652"/>
      <c r="AMC337" s="652"/>
      <c r="AMD337" s="652"/>
      <c r="AME337" s="652"/>
      <c r="AMF337" s="652"/>
      <c r="AMG337" s="652"/>
      <c r="AMH337" s="652"/>
      <c r="AMI337" s="652"/>
      <c r="AMJ337" s="652"/>
    </row>
    <row r="338" spans="1:1024" s="655" customFormat="1">
      <c r="A338" s="760"/>
      <c r="F338" s="652"/>
      <c r="G338" s="652"/>
      <c r="H338" s="652"/>
      <c r="I338" s="652"/>
      <c r="J338" s="652"/>
      <c r="K338" s="652"/>
      <c r="L338" s="652"/>
      <c r="M338" s="652"/>
      <c r="N338" s="652"/>
      <c r="O338" s="652"/>
      <c r="P338" s="652"/>
      <c r="Q338" s="652"/>
      <c r="R338" s="652"/>
      <c r="S338" s="652"/>
      <c r="T338" s="652"/>
      <c r="U338" s="652"/>
      <c r="V338" s="652"/>
      <c r="W338" s="652"/>
      <c r="X338" s="652"/>
      <c r="Y338" s="652"/>
      <c r="Z338" s="652"/>
      <c r="AA338" s="652"/>
      <c r="AB338" s="652"/>
      <c r="AC338" s="652"/>
      <c r="AD338" s="652"/>
      <c r="AE338" s="652"/>
      <c r="AF338" s="652"/>
      <c r="AG338" s="652"/>
      <c r="AH338" s="652"/>
      <c r="AI338" s="652"/>
      <c r="AJ338" s="652"/>
      <c r="AK338" s="652"/>
      <c r="AL338" s="652"/>
      <c r="AM338" s="652"/>
      <c r="AN338" s="652"/>
      <c r="AO338" s="652"/>
      <c r="AP338" s="652"/>
      <c r="AQ338" s="652"/>
      <c r="AR338" s="652"/>
      <c r="AS338" s="652"/>
      <c r="AT338" s="652"/>
      <c r="AU338" s="652"/>
      <c r="AV338" s="652"/>
      <c r="AW338" s="652"/>
      <c r="AX338" s="652"/>
      <c r="AY338" s="652"/>
      <c r="AZ338" s="652"/>
      <c r="BA338" s="652"/>
      <c r="BB338" s="652"/>
      <c r="BC338" s="652"/>
      <c r="BD338" s="652"/>
      <c r="BE338" s="652"/>
      <c r="BF338" s="652"/>
      <c r="BG338" s="652"/>
      <c r="BH338" s="652"/>
      <c r="BI338" s="652"/>
      <c r="BJ338" s="652"/>
      <c r="BK338" s="652"/>
      <c r="BL338" s="652"/>
      <c r="BM338" s="652"/>
      <c r="BN338" s="652"/>
      <c r="BO338" s="652"/>
      <c r="BP338" s="652"/>
      <c r="BQ338" s="652"/>
      <c r="BR338" s="652"/>
      <c r="BS338" s="652"/>
      <c r="BT338" s="652"/>
      <c r="BU338" s="652"/>
      <c r="BV338" s="652"/>
      <c r="BW338" s="652"/>
      <c r="BX338" s="652"/>
      <c r="BY338" s="652"/>
      <c r="BZ338" s="652"/>
      <c r="CA338" s="652"/>
      <c r="CB338" s="652"/>
      <c r="CC338" s="652"/>
      <c r="CD338" s="652"/>
      <c r="CE338" s="652"/>
      <c r="CF338" s="652"/>
      <c r="CG338" s="652"/>
      <c r="CH338" s="652"/>
      <c r="CI338" s="652"/>
      <c r="CJ338" s="652"/>
      <c r="CK338" s="652"/>
      <c r="CL338" s="652"/>
      <c r="CM338" s="652"/>
      <c r="CN338" s="652"/>
      <c r="CO338" s="652"/>
      <c r="CP338" s="652"/>
      <c r="CQ338" s="652"/>
      <c r="CR338" s="652"/>
      <c r="CS338" s="652"/>
      <c r="CT338" s="652"/>
      <c r="CU338" s="652"/>
      <c r="CV338" s="652"/>
      <c r="CW338" s="652"/>
      <c r="CX338" s="652"/>
      <c r="CY338" s="652"/>
      <c r="CZ338" s="652"/>
      <c r="DA338" s="652"/>
      <c r="DB338" s="652"/>
      <c r="DC338" s="652"/>
      <c r="DD338" s="652"/>
      <c r="DE338" s="652"/>
      <c r="DF338" s="652"/>
      <c r="DG338" s="652"/>
      <c r="DH338" s="652"/>
      <c r="DI338" s="652"/>
      <c r="DJ338" s="652"/>
      <c r="DK338" s="652"/>
      <c r="DL338" s="652"/>
      <c r="DM338" s="652"/>
      <c r="DN338" s="652"/>
      <c r="DO338" s="652"/>
      <c r="DP338" s="652"/>
      <c r="DQ338" s="652"/>
      <c r="DR338" s="652"/>
      <c r="DS338" s="652"/>
      <c r="DT338" s="652"/>
      <c r="DU338" s="652"/>
      <c r="DV338" s="652"/>
      <c r="DW338" s="652"/>
      <c r="DX338" s="652"/>
      <c r="DY338" s="652"/>
      <c r="DZ338" s="652"/>
      <c r="EA338" s="652"/>
      <c r="EB338" s="652"/>
      <c r="EC338" s="652"/>
      <c r="ED338" s="652"/>
      <c r="EE338" s="652"/>
      <c r="EF338" s="652"/>
      <c r="EG338" s="652"/>
      <c r="EH338" s="652"/>
      <c r="EI338" s="652"/>
      <c r="EJ338" s="652"/>
      <c r="EK338" s="652"/>
      <c r="EL338" s="652"/>
      <c r="EM338" s="652"/>
      <c r="EN338" s="652"/>
      <c r="EO338" s="652"/>
      <c r="EP338" s="652"/>
      <c r="EQ338" s="652"/>
      <c r="ER338" s="652"/>
      <c r="ES338" s="652"/>
      <c r="ET338" s="652"/>
      <c r="EU338" s="652"/>
      <c r="EV338" s="652"/>
      <c r="EW338" s="652"/>
      <c r="EX338" s="652"/>
      <c r="EY338" s="652"/>
      <c r="EZ338" s="652"/>
      <c r="FA338" s="652"/>
      <c r="FB338" s="652"/>
      <c r="FC338" s="652"/>
      <c r="FD338" s="652"/>
      <c r="FE338" s="652"/>
      <c r="FF338" s="652"/>
      <c r="FG338" s="652"/>
      <c r="FH338" s="652"/>
      <c r="FI338" s="652"/>
      <c r="FJ338" s="652"/>
      <c r="FK338" s="652"/>
      <c r="FL338" s="652"/>
      <c r="FM338" s="652"/>
      <c r="FN338" s="652"/>
      <c r="FO338" s="652"/>
      <c r="FP338" s="652"/>
      <c r="FQ338" s="652"/>
      <c r="FR338" s="652"/>
      <c r="FS338" s="652"/>
      <c r="FT338" s="652"/>
      <c r="FU338" s="652"/>
      <c r="FV338" s="652"/>
      <c r="FW338" s="652"/>
      <c r="FX338" s="652"/>
      <c r="FY338" s="652"/>
      <c r="FZ338" s="652"/>
      <c r="GA338" s="652"/>
      <c r="GB338" s="652"/>
      <c r="GC338" s="652"/>
      <c r="GD338" s="652"/>
      <c r="GE338" s="652"/>
      <c r="GF338" s="652"/>
      <c r="GG338" s="652"/>
      <c r="GH338" s="652"/>
      <c r="GI338" s="652"/>
      <c r="GJ338" s="652"/>
      <c r="GK338" s="652"/>
      <c r="GL338" s="652"/>
      <c r="GM338" s="652"/>
      <c r="GN338" s="652"/>
      <c r="GO338" s="652"/>
      <c r="GP338" s="652"/>
      <c r="GQ338" s="652"/>
      <c r="GR338" s="652"/>
      <c r="GS338" s="652"/>
      <c r="GT338" s="652"/>
      <c r="GU338" s="652"/>
      <c r="GV338" s="652"/>
      <c r="GW338" s="652"/>
      <c r="GX338" s="652"/>
      <c r="GY338" s="652"/>
      <c r="GZ338" s="652"/>
      <c r="HA338" s="652"/>
      <c r="HB338" s="652"/>
      <c r="HC338" s="652"/>
      <c r="HD338" s="652"/>
      <c r="HE338" s="652"/>
      <c r="HF338" s="652"/>
      <c r="HG338" s="652"/>
      <c r="HH338" s="652"/>
      <c r="HI338" s="652"/>
      <c r="HJ338" s="652"/>
      <c r="HK338" s="652"/>
      <c r="HL338" s="652"/>
      <c r="HM338" s="652"/>
      <c r="HN338" s="652"/>
      <c r="HO338" s="652"/>
      <c r="HP338" s="652"/>
      <c r="HQ338" s="652"/>
      <c r="HR338" s="652"/>
      <c r="HS338" s="652"/>
      <c r="HT338" s="652"/>
      <c r="HU338" s="652"/>
      <c r="HV338" s="652"/>
      <c r="HW338" s="652"/>
      <c r="HX338" s="652"/>
      <c r="HY338" s="652"/>
      <c r="HZ338" s="652"/>
      <c r="IA338" s="652"/>
      <c r="IB338" s="652"/>
      <c r="IC338" s="652"/>
      <c r="ID338" s="652"/>
      <c r="IE338" s="652"/>
      <c r="IF338" s="652"/>
      <c r="IG338" s="652"/>
      <c r="IH338" s="652"/>
      <c r="II338" s="652"/>
      <c r="IJ338" s="652"/>
      <c r="IK338" s="652"/>
      <c r="IL338" s="652"/>
      <c r="IM338" s="652"/>
      <c r="IN338" s="652"/>
      <c r="IO338" s="652"/>
      <c r="IP338" s="652"/>
      <c r="IQ338" s="652"/>
      <c r="IR338" s="652"/>
      <c r="IS338" s="652"/>
      <c r="IT338" s="652"/>
      <c r="IU338" s="652"/>
      <c r="IV338" s="652"/>
      <c r="IW338" s="652"/>
      <c r="IX338" s="652"/>
      <c r="IY338" s="652"/>
      <c r="IZ338" s="652"/>
      <c r="JA338" s="652"/>
      <c r="JB338" s="652"/>
      <c r="JC338" s="652"/>
      <c r="JD338" s="652"/>
      <c r="JE338" s="652"/>
      <c r="JF338" s="652"/>
      <c r="JG338" s="652"/>
      <c r="JH338" s="652"/>
      <c r="JI338" s="652"/>
      <c r="JJ338" s="652"/>
      <c r="JK338" s="652"/>
      <c r="JL338" s="652"/>
      <c r="JM338" s="652"/>
      <c r="JN338" s="652"/>
      <c r="JO338" s="652"/>
      <c r="JP338" s="652"/>
      <c r="JQ338" s="652"/>
      <c r="JR338" s="652"/>
      <c r="JS338" s="652"/>
      <c r="JT338" s="652"/>
      <c r="JU338" s="652"/>
      <c r="JV338" s="652"/>
      <c r="JW338" s="652"/>
      <c r="JX338" s="652"/>
      <c r="JY338" s="652"/>
      <c r="JZ338" s="652"/>
      <c r="KA338" s="652"/>
      <c r="KB338" s="652"/>
      <c r="KC338" s="652"/>
      <c r="KD338" s="652"/>
      <c r="KE338" s="652"/>
      <c r="KF338" s="652"/>
      <c r="KG338" s="652"/>
      <c r="KH338" s="652"/>
      <c r="KI338" s="652"/>
      <c r="KJ338" s="652"/>
      <c r="KK338" s="652"/>
      <c r="KL338" s="652"/>
      <c r="KM338" s="652"/>
      <c r="KN338" s="652"/>
      <c r="KO338" s="652"/>
      <c r="KP338" s="652"/>
      <c r="KQ338" s="652"/>
      <c r="KR338" s="652"/>
      <c r="KS338" s="652"/>
      <c r="KT338" s="652"/>
      <c r="KU338" s="652"/>
      <c r="KV338" s="652"/>
      <c r="KW338" s="652"/>
      <c r="KX338" s="652"/>
      <c r="KY338" s="652"/>
      <c r="KZ338" s="652"/>
      <c r="LA338" s="652"/>
      <c r="LB338" s="652"/>
      <c r="LC338" s="652"/>
      <c r="LD338" s="652"/>
      <c r="LE338" s="652"/>
      <c r="LF338" s="652"/>
      <c r="LG338" s="652"/>
      <c r="LH338" s="652"/>
      <c r="LI338" s="652"/>
      <c r="LJ338" s="652"/>
      <c r="LK338" s="652"/>
      <c r="LL338" s="652"/>
      <c r="LM338" s="652"/>
      <c r="LN338" s="652"/>
      <c r="LO338" s="652"/>
      <c r="LP338" s="652"/>
      <c r="LQ338" s="652"/>
      <c r="LR338" s="652"/>
      <c r="LS338" s="652"/>
      <c r="LT338" s="652"/>
      <c r="LU338" s="652"/>
      <c r="LV338" s="652"/>
      <c r="LW338" s="652"/>
      <c r="LX338" s="652"/>
      <c r="LY338" s="652"/>
      <c r="LZ338" s="652"/>
      <c r="MA338" s="652"/>
      <c r="MB338" s="652"/>
      <c r="MC338" s="652"/>
      <c r="MD338" s="652"/>
      <c r="ME338" s="652"/>
      <c r="MF338" s="652"/>
      <c r="MG338" s="652"/>
      <c r="MH338" s="652"/>
      <c r="MI338" s="652"/>
      <c r="MJ338" s="652"/>
      <c r="MK338" s="652"/>
      <c r="ML338" s="652"/>
      <c r="MM338" s="652"/>
      <c r="MN338" s="652"/>
      <c r="MO338" s="652"/>
      <c r="MP338" s="652"/>
      <c r="MQ338" s="652"/>
      <c r="MR338" s="652"/>
      <c r="MS338" s="652"/>
      <c r="MT338" s="652"/>
      <c r="MU338" s="652"/>
      <c r="MV338" s="652"/>
      <c r="MW338" s="652"/>
      <c r="MX338" s="652"/>
      <c r="MY338" s="652"/>
      <c r="MZ338" s="652"/>
      <c r="NA338" s="652"/>
      <c r="NB338" s="652"/>
      <c r="NC338" s="652"/>
      <c r="ND338" s="652"/>
      <c r="NE338" s="652"/>
      <c r="NF338" s="652"/>
      <c r="NG338" s="652"/>
      <c r="NH338" s="652"/>
      <c r="NI338" s="652"/>
      <c r="NJ338" s="652"/>
      <c r="NK338" s="652"/>
      <c r="NL338" s="652"/>
      <c r="NM338" s="652"/>
      <c r="NN338" s="652"/>
      <c r="NO338" s="652"/>
      <c r="NP338" s="652"/>
      <c r="NQ338" s="652"/>
      <c r="NR338" s="652"/>
      <c r="NS338" s="652"/>
      <c r="NT338" s="652"/>
      <c r="NU338" s="652"/>
      <c r="NV338" s="652"/>
      <c r="NW338" s="652"/>
      <c r="NX338" s="652"/>
      <c r="NY338" s="652"/>
      <c r="NZ338" s="652"/>
      <c r="OA338" s="652"/>
      <c r="OB338" s="652"/>
      <c r="OC338" s="652"/>
      <c r="OD338" s="652"/>
      <c r="OE338" s="652"/>
      <c r="OF338" s="652"/>
      <c r="OG338" s="652"/>
      <c r="OH338" s="652"/>
      <c r="OI338" s="652"/>
      <c r="OJ338" s="652"/>
      <c r="OK338" s="652"/>
      <c r="OL338" s="652"/>
      <c r="OM338" s="652"/>
      <c r="ON338" s="652"/>
      <c r="OO338" s="652"/>
      <c r="OP338" s="652"/>
      <c r="OQ338" s="652"/>
      <c r="OR338" s="652"/>
      <c r="OS338" s="652"/>
      <c r="OT338" s="652"/>
      <c r="OU338" s="652"/>
      <c r="OV338" s="652"/>
      <c r="OW338" s="652"/>
      <c r="OX338" s="652"/>
      <c r="OY338" s="652"/>
      <c r="OZ338" s="652"/>
      <c r="PA338" s="652"/>
      <c r="PB338" s="652"/>
      <c r="PC338" s="652"/>
      <c r="PD338" s="652"/>
      <c r="PE338" s="652"/>
      <c r="PF338" s="652"/>
      <c r="PG338" s="652"/>
      <c r="PH338" s="652"/>
      <c r="PI338" s="652"/>
      <c r="PJ338" s="652"/>
      <c r="PK338" s="652"/>
      <c r="PL338" s="652"/>
      <c r="PM338" s="652"/>
      <c r="PN338" s="652"/>
      <c r="PO338" s="652"/>
      <c r="PP338" s="652"/>
      <c r="PQ338" s="652"/>
      <c r="PR338" s="652"/>
      <c r="PS338" s="652"/>
      <c r="PT338" s="652"/>
      <c r="PU338" s="652"/>
      <c r="PV338" s="652"/>
      <c r="PW338" s="652"/>
      <c r="PX338" s="652"/>
      <c r="PY338" s="652"/>
      <c r="PZ338" s="652"/>
      <c r="QA338" s="652"/>
      <c r="QB338" s="652"/>
      <c r="QC338" s="652"/>
      <c r="QD338" s="652"/>
      <c r="QE338" s="652"/>
      <c r="QF338" s="652"/>
      <c r="QG338" s="652"/>
      <c r="QH338" s="652"/>
      <c r="QI338" s="652"/>
      <c r="QJ338" s="652"/>
      <c r="QK338" s="652"/>
      <c r="QL338" s="652"/>
      <c r="QM338" s="652"/>
      <c r="QN338" s="652"/>
      <c r="QO338" s="652"/>
      <c r="QP338" s="652"/>
      <c r="QQ338" s="652"/>
      <c r="QR338" s="652"/>
      <c r="QS338" s="652"/>
      <c r="QT338" s="652"/>
      <c r="QU338" s="652"/>
      <c r="QV338" s="652"/>
      <c r="QW338" s="652"/>
      <c r="QX338" s="652"/>
      <c r="QY338" s="652"/>
      <c r="QZ338" s="652"/>
      <c r="RA338" s="652"/>
      <c r="RB338" s="652"/>
      <c r="RC338" s="652"/>
      <c r="RD338" s="652"/>
      <c r="RE338" s="652"/>
      <c r="RF338" s="652"/>
      <c r="RG338" s="652"/>
      <c r="RH338" s="652"/>
      <c r="RI338" s="652"/>
      <c r="RJ338" s="652"/>
      <c r="RK338" s="652"/>
      <c r="RL338" s="652"/>
      <c r="RM338" s="652"/>
      <c r="RN338" s="652"/>
      <c r="RO338" s="652"/>
      <c r="RP338" s="652"/>
      <c r="RQ338" s="652"/>
      <c r="RR338" s="652"/>
      <c r="RS338" s="652"/>
      <c r="RT338" s="652"/>
      <c r="RU338" s="652"/>
      <c r="RV338" s="652"/>
      <c r="RW338" s="652"/>
      <c r="RX338" s="652"/>
      <c r="RY338" s="652"/>
      <c r="RZ338" s="652"/>
      <c r="SA338" s="652"/>
      <c r="SB338" s="652"/>
      <c r="SC338" s="652"/>
      <c r="SD338" s="652"/>
      <c r="SE338" s="652"/>
      <c r="SF338" s="652"/>
      <c r="SG338" s="652"/>
      <c r="SH338" s="652"/>
      <c r="SI338" s="652"/>
      <c r="SJ338" s="652"/>
      <c r="SK338" s="652"/>
      <c r="SL338" s="652"/>
      <c r="SM338" s="652"/>
      <c r="SN338" s="652"/>
      <c r="SO338" s="652"/>
      <c r="SP338" s="652"/>
      <c r="SQ338" s="652"/>
      <c r="SR338" s="652"/>
      <c r="SS338" s="652"/>
      <c r="ST338" s="652"/>
      <c r="SU338" s="652"/>
      <c r="SV338" s="652"/>
      <c r="SW338" s="652"/>
      <c r="SX338" s="652"/>
      <c r="SY338" s="652"/>
      <c r="SZ338" s="652"/>
      <c r="TA338" s="652"/>
      <c r="TB338" s="652"/>
      <c r="TC338" s="652"/>
      <c r="TD338" s="652"/>
      <c r="TE338" s="652"/>
      <c r="TF338" s="652"/>
      <c r="TG338" s="652"/>
      <c r="TH338" s="652"/>
      <c r="TI338" s="652"/>
      <c r="TJ338" s="652"/>
      <c r="TK338" s="652"/>
      <c r="TL338" s="652"/>
      <c r="TM338" s="652"/>
      <c r="TN338" s="652"/>
      <c r="TO338" s="652"/>
      <c r="TP338" s="652"/>
      <c r="TQ338" s="652"/>
      <c r="TR338" s="652"/>
      <c r="TS338" s="652"/>
      <c r="TT338" s="652"/>
      <c r="TU338" s="652"/>
      <c r="TV338" s="652"/>
      <c r="TW338" s="652"/>
      <c r="TX338" s="652"/>
      <c r="TY338" s="652"/>
      <c r="TZ338" s="652"/>
      <c r="UA338" s="652"/>
      <c r="UB338" s="652"/>
      <c r="UC338" s="652"/>
      <c r="UD338" s="652"/>
      <c r="UE338" s="652"/>
      <c r="UF338" s="652"/>
      <c r="UG338" s="652"/>
      <c r="UH338" s="652"/>
      <c r="UI338" s="652"/>
      <c r="UJ338" s="652"/>
      <c r="UK338" s="652"/>
      <c r="UL338" s="652"/>
      <c r="UM338" s="652"/>
      <c r="UN338" s="652"/>
      <c r="UO338" s="652"/>
      <c r="UP338" s="652"/>
      <c r="UQ338" s="652"/>
      <c r="UR338" s="652"/>
      <c r="US338" s="652"/>
      <c r="UT338" s="652"/>
      <c r="UU338" s="652"/>
      <c r="UV338" s="652"/>
      <c r="UW338" s="652"/>
      <c r="UX338" s="652"/>
      <c r="UY338" s="652"/>
      <c r="UZ338" s="652"/>
      <c r="VA338" s="652"/>
      <c r="VB338" s="652"/>
      <c r="VC338" s="652"/>
      <c r="VD338" s="652"/>
      <c r="VE338" s="652"/>
      <c r="VF338" s="652"/>
      <c r="VG338" s="652"/>
      <c r="VH338" s="652"/>
      <c r="VI338" s="652"/>
      <c r="VJ338" s="652"/>
      <c r="VK338" s="652"/>
      <c r="VL338" s="652"/>
      <c r="VM338" s="652"/>
      <c r="VN338" s="652"/>
      <c r="VO338" s="652"/>
      <c r="VP338" s="652"/>
      <c r="VQ338" s="652"/>
      <c r="VR338" s="652"/>
      <c r="VS338" s="652"/>
      <c r="VT338" s="652"/>
      <c r="VU338" s="652"/>
      <c r="VV338" s="652"/>
      <c r="VW338" s="652"/>
      <c r="VX338" s="652"/>
      <c r="VY338" s="652"/>
      <c r="VZ338" s="652"/>
      <c r="WA338" s="652"/>
      <c r="WB338" s="652"/>
      <c r="WC338" s="652"/>
      <c r="WD338" s="652"/>
      <c r="WE338" s="652"/>
      <c r="WF338" s="652"/>
      <c r="WG338" s="652"/>
      <c r="WH338" s="652"/>
      <c r="WI338" s="652"/>
      <c r="WJ338" s="652"/>
      <c r="WK338" s="652"/>
      <c r="WL338" s="652"/>
      <c r="WM338" s="652"/>
      <c r="WN338" s="652"/>
      <c r="WO338" s="652"/>
      <c r="WP338" s="652"/>
      <c r="WQ338" s="652"/>
      <c r="WR338" s="652"/>
      <c r="WS338" s="652"/>
      <c r="WT338" s="652"/>
      <c r="WU338" s="652"/>
      <c r="WV338" s="652"/>
      <c r="WW338" s="652"/>
      <c r="WX338" s="652"/>
      <c r="WY338" s="652"/>
      <c r="WZ338" s="652"/>
      <c r="XA338" s="652"/>
      <c r="XB338" s="652"/>
      <c r="XC338" s="652"/>
      <c r="XD338" s="652"/>
      <c r="XE338" s="652"/>
      <c r="XF338" s="652"/>
      <c r="XG338" s="652"/>
      <c r="XH338" s="652"/>
      <c r="XI338" s="652"/>
      <c r="XJ338" s="652"/>
      <c r="XK338" s="652"/>
      <c r="XL338" s="652"/>
      <c r="XM338" s="652"/>
      <c r="XN338" s="652"/>
      <c r="XO338" s="652"/>
      <c r="XP338" s="652"/>
      <c r="XQ338" s="652"/>
      <c r="XR338" s="652"/>
      <c r="XS338" s="652"/>
      <c r="XT338" s="652"/>
      <c r="XU338" s="652"/>
      <c r="XV338" s="652"/>
      <c r="XW338" s="652"/>
      <c r="XX338" s="652"/>
      <c r="XY338" s="652"/>
      <c r="XZ338" s="652"/>
      <c r="YA338" s="652"/>
      <c r="YB338" s="652"/>
      <c r="YC338" s="652"/>
      <c r="YD338" s="652"/>
      <c r="YE338" s="652"/>
      <c r="YF338" s="652"/>
      <c r="YG338" s="652"/>
      <c r="YH338" s="652"/>
      <c r="YI338" s="652"/>
      <c r="YJ338" s="652"/>
      <c r="YK338" s="652"/>
      <c r="YL338" s="652"/>
      <c r="YM338" s="652"/>
      <c r="YN338" s="652"/>
      <c r="YO338" s="652"/>
      <c r="YP338" s="652"/>
      <c r="YQ338" s="652"/>
      <c r="YR338" s="652"/>
      <c r="YS338" s="652"/>
      <c r="YT338" s="652"/>
      <c r="YU338" s="652"/>
      <c r="YV338" s="652"/>
      <c r="YW338" s="652"/>
      <c r="YX338" s="652"/>
      <c r="YY338" s="652"/>
      <c r="YZ338" s="652"/>
      <c r="ZA338" s="652"/>
      <c r="ZB338" s="652"/>
      <c r="ZC338" s="652"/>
      <c r="ZD338" s="652"/>
      <c r="ZE338" s="652"/>
      <c r="ZF338" s="652"/>
      <c r="ZG338" s="652"/>
      <c r="ZH338" s="652"/>
      <c r="ZI338" s="652"/>
      <c r="ZJ338" s="652"/>
      <c r="ZK338" s="652"/>
      <c r="ZL338" s="652"/>
      <c r="ZM338" s="652"/>
      <c r="ZN338" s="652"/>
      <c r="ZO338" s="652"/>
      <c r="ZP338" s="652"/>
      <c r="ZQ338" s="652"/>
      <c r="ZR338" s="652"/>
      <c r="ZS338" s="652"/>
      <c r="ZT338" s="652"/>
      <c r="ZU338" s="652"/>
      <c r="ZV338" s="652"/>
      <c r="ZW338" s="652"/>
      <c r="ZX338" s="652"/>
      <c r="ZY338" s="652"/>
      <c r="ZZ338" s="652"/>
      <c r="AAA338" s="652"/>
      <c r="AAB338" s="652"/>
      <c r="AAC338" s="652"/>
      <c r="AAD338" s="652"/>
      <c r="AAE338" s="652"/>
      <c r="AAF338" s="652"/>
      <c r="AAG338" s="652"/>
      <c r="AAH338" s="652"/>
      <c r="AAI338" s="652"/>
      <c r="AAJ338" s="652"/>
      <c r="AAK338" s="652"/>
      <c r="AAL338" s="652"/>
      <c r="AAM338" s="652"/>
      <c r="AAN338" s="652"/>
      <c r="AAO338" s="652"/>
      <c r="AAP338" s="652"/>
      <c r="AAQ338" s="652"/>
      <c r="AAR338" s="652"/>
      <c r="AAS338" s="652"/>
      <c r="AAT338" s="652"/>
      <c r="AAU338" s="652"/>
      <c r="AAV338" s="652"/>
      <c r="AAW338" s="652"/>
      <c r="AAX338" s="652"/>
      <c r="AAY338" s="652"/>
      <c r="AAZ338" s="652"/>
      <c r="ABA338" s="652"/>
      <c r="ABB338" s="652"/>
      <c r="ABC338" s="652"/>
      <c r="ABD338" s="652"/>
      <c r="ABE338" s="652"/>
      <c r="ABF338" s="652"/>
      <c r="ABG338" s="652"/>
      <c r="ABH338" s="652"/>
      <c r="ABI338" s="652"/>
      <c r="ABJ338" s="652"/>
      <c r="ABK338" s="652"/>
      <c r="ABL338" s="652"/>
      <c r="ABM338" s="652"/>
      <c r="ABN338" s="652"/>
      <c r="ABO338" s="652"/>
      <c r="ABP338" s="652"/>
      <c r="ABQ338" s="652"/>
      <c r="ABR338" s="652"/>
      <c r="ABS338" s="652"/>
      <c r="ABT338" s="652"/>
      <c r="ABU338" s="652"/>
      <c r="ABV338" s="652"/>
      <c r="ABW338" s="652"/>
      <c r="ABX338" s="652"/>
      <c r="ABY338" s="652"/>
      <c r="ABZ338" s="652"/>
      <c r="ACA338" s="652"/>
      <c r="ACB338" s="652"/>
      <c r="ACC338" s="652"/>
      <c r="ACD338" s="652"/>
      <c r="ACE338" s="652"/>
      <c r="ACF338" s="652"/>
      <c r="ACG338" s="652"/>
      <c r="ACH338" s="652"/>
      <c r="ACI338" s="652"/>
      <c r="ACJ338" s="652"/>
      <c r="ACK338" s="652"/>
      <c r="ACL338" s="652"/>
      <c r="ACM338" s="652"/>
      <c r="ACN338" s="652"/>
      <c r="ACO338" s="652"/>
      <c r="ACP338" s="652"/>
      <c r="ACQ338" s="652"/>
      <c r="ACR338" s="652"/>
      <c r="ACS338" s="652"/>
      <c r="ACT338" s="652"/>
      <c r="ACU338" s="652"/>
      <c r="ACV338" s="652"/>
      <c r="ACW338" s="652"/>
      <c r="ACX338" s="652"/>
      <c r="ACY338" s="652"/>
      <c r="ACZ338" s="652"/>
      <c r="ADA338" s="652"/>
      <c r="ADB338" s="652"/>
      <c r="ADC338" s="652"/>
      <c r="ADD338" s="652"/>
      <c r="ADE338" s="652"/>
      <c r="ADF338" s="652"/>
      <c r="ADG338" s="652"/>
      <c r="ADH338" s="652"/>
      <c r="ADI338" s="652"/>
      <c r="ADJ338" s="652"/>
      <c r="ADK338" s="652"/>
      <c r="ADL338" s="652"/>
      <c r="ADM338" s="652"/>
      <c r="ADN338" s="652"/>
      <c r="ADO338" s="652"/>
      <c r="ADP338" s="652"/>
      <c r="ADQ338" s="652"/>
      <c r="ADR338" s="652"/>
      <c r="ADS338" s="652"/>
      <c r="ADT338" s="652"/>
      <c r="ADU338" s="652"/>
      <c r="ADV338" s="652"/>
      <c r="ADW338" s="652"/>
      <c r="ADX338" s="652"/>
      <c r="ADY338" s="652"/>
      <c r="ADZ338" s="652"/>
      <c r="AEA338" s="652"/>
      <c r="AEB338" s="652"/>
      <c r="AEC338" s="652"/>
      <c r="AED338" s="652"/>
      <c r="AEE338" s="652"/>
      <c r="AEF338" s="652"/>
      <c r="AEG338" s="652"/>
      <c r="AEH338" s="652"/>
      <c r="AEI338" s="652"/>
      <c r="AEJ338" s="652"/>
      <c r="AEK338" s="652"/>
      <c r="AEL338" s="652"/>
      <c r="AEM338" s="652"/>
      <c r="AEN338" s="652"/>
      <c r="AEO338" s="652"/>
      <c r="AEP338" s="652"/>
      <c r="AEQ338" s="652"/>
      <c r="AER338" s="652"/>
      <c r="AES338" s="652"/>
      <c r="AET338" s="652"/>
      <c r="AEU338" s="652"/>
      <c r="AEV338" s="652"/>
      <c r="AEW338" s="652"/>
      <c r="AEX338" s="652"/>
      <c r="AEY338" s="652"/>
      <c r="AEZ338" s="652"/>
      <c r="AFA338" s="652"/>
      <c r="AFB338" s="652"/>
      <c r="AFC338" s="652"/>
      <c r="AFD338" s="652"/>
      <c r="AFE338" s="652"/>
      <c r="AFF338" s="652"/>
      <c r="AFG338" s="652"/>
      <c r="AFH338" s="652"/>
      <c r="AFI338" s="652"/>
      <c r="AFJ338" s="652"/>
      <c r="AFK338" s="652"/>
      <c r="AFL338" s="652"/>
      <c r="AFM338" s="652"/>
      <c r="AFN338" s="652"/>
      <c r="AFO338" s="652"/>
      <c r="AFP338" s="652"/>
      <c r="AFQ338" s="652"/>
      <c r="AFR338" s="652"/>
      <c r="AFS338" s="652"/>
      <c r="AFT338" s="652"/>
      <c r="AFU338" s="652"/>
      <c r="AFV338" s="652"/>
      <c r="AFW338" s="652"/>
      <c r="AFX338" s="652"/>
      <c r="AFY338" s="652"/>
      <c r="AFZ338" s="652"/>
      <c r="AGA338" s="652"/>
      <c r="AGB338" s="652"/>
      <c r="AGC338" s="652"/>
      <c r="AGD338" s="652"/>
      <c r="AGE338" s="652"/>
      <c r="AGF338" s="652"/>
      <c r="AGG338" s="652"/>
      <c r="AGH338" s="652"/>
      <c r="AGI338" s="652"/>
      <c r="AGJ338" s="652"/>
      <c r="AGK338" s="652"/>
      <c r="AGL338" s="652"/>
      <c r="AGM338" s="652"/>
      <c r="AGN338" s="652"/>
      <c r="AGO338" s="652"/>
      <c r="AGP338" s="652"/>
      <c r="AGQ338" s="652"/>
      <c r="AGR338" s="652"/>
      <c r="AGS338" s="652"/>
      <c r="AGT338" s="652"/>
      <c r="AGU338" s="652"/>
      <c r="AGV338" s="652"/>
      <c r="AGW338" s="652"/>
      <c r="AGX338" s="652"/>
      <c r="AGY338" s="652"/>
      <c r="AGZ338" s="652"/>
      <c r="AHA338" s="652"/>
      <c r="AHB338" s="652"/>
      <c r="AHC338" s="652"/>
      <c r="AHD338" s="652"/>
      <c r="AHE338" s="652"/>
      <c r="AHF338" s="652"/>
      <c r="AHG338" s="652"/>
      <c r="AHH338" s="652"/>
      <c r="AHI338" s="652"/>
      <c r="AHJ338" s="652"/>
      <c r="AHK338" s="652"/>
      <c r="AHL338" s="652"/>
      <c r="AHM338" s="652"/>
      <c r="AHN338" s="652"/>
      <c r="AHO338" s="652"/>
      <c r="AHP338" s="652"/>
      <c r="AHQ338" s="652"/>
      <c r="AHR338" s="652"/>
      <c r="AHS338" s="652"/>
      <c r="AHT338" s="652"/>
      <c r="AHU338" s="652"/>
      <c r="AHV338" s="652"/>
      <c r="AHW338" s="652"/>
      <c r="AHX338" s="652"/>
      <c r="AHY338" s="652"/>
      <c r="AHZ338" s="652"/>
      <c r="AIA338" s="652"/>
      <c r="AIB338" s="652"/>
      <c r="AIC338" s="652"/>
      <c r="AID338" s="652"/>
      <c r="AIE338" s="652"/>
      <c r="AIF338" s="652"/>
      <c r="AIG338" s="652"/>
      <c r="AIH338" s="652"/>
      <c r="AII338" s="652"/>
      <c r="AIJ338" s="652"/>
      <c r="AIK338" s="652"/>
      <c r="AIL338" s="652"/>
      <c r="AIM338" s="652"/>
      <c r="AIN338" s="652"/>
      <c r="AIO338" s="652"/>
      <c r="AIP338" s="652"/>
      <c r="AIQ338" s="652"/>
      <c r="AIR338" s="652"/>
      <c r="AIS338" s="652"/>
      <c r="AIT338" s="652"/>
      <c r="AIU338" s="652"/>
      <c r="AIV338" s="652"/>
      <c r="AIW338" s="652"/>
      <c r="AIX338" s="652"/>
      <c r="AIY338" s="652"/>
      <c r="AIZ338" s="652"/>
      <c r="AJA338" s="652"/>
      <c r="AJB338" s="652"/>
      <c r="AJC338" s="652"/>
      <c r="AJD338" s="652"/>
      <c r="AJE338" s="652"/>
      <c r="AJF338" s="652"/>
      <c r="AJG338" s="652"/>
      <c r="AJH338" s="652"/>
      <c r="AJI338" s="652"/>
      <c r="AJJ338" s="652"/>
      <c r="AJK338" s="652"/>
      <c r="AJL338" s="652"/>
      <c r="AJM338" s="652"/>
      <c r="AJN338" s="652"/>
      <c r="AJO338" s="652"/>
      <c r="AJP338" s="652"/>
      <c r="AJQ338" s="652"/>
      <c r="AJR338" s="652"/>
      <c r="AJS338" s="652"/>
      <c r="AJT338" s="652"/>
      <c r="AJU338" s="652"/>
      <c r="AJV338" s="652"/>
      <c r="AJW338" s="652"/>
      <c r="AJX338" s="652"/>
      <c r="AJY338" s="652"/>
      <c r="AJZ338" s="652"/>
      <c r="AKA338" s="652"/>
      <c r="AKB338" s="652"/>
      <c r="AKC338" s="652"/>
      <c r="AKD338" s="652"/>
      <c r="AKE338" s="652"/>
      <c r="AKF338" s="652"/>
      <c r="AKG338" s="652"/>
      <c r="AKH338" s="652"/>
      <c r="AKI338" s="652"/>
      <c r="AKJ338" s="652"/>
      <c r="AKK338" s="652"/>
      <c r="AKL338" s="652"/>
      <c r="AKM338" s="652"/>
      <c r="AKN338" s="652"/>
      <c r="AKO338" s="652"/>
      <c r="AKP338" s="652"/>
      <c r="AKQ338" s="652"/>
      <c r="AKR338" s="652"/>
      <c r="AKS338" s="652"/>
      <c r="AKT338" s="652"/>
      <c r="AKU338" s="652"/>
      <c r="AKV338" s="652"/>
      <c r="AKW338" s="652"/>
      <c r="AKX338" s="652"/>
      <c r="AKY338" s="652"/>
      <c r="AKZ338" s="652"/>
      <c r="ALA338" s="652"/>
      <c r="ALB338" s="652"/>
      <c r="ALC338" s="652"/>
      <c r="ALD338" s="652"/>
      <c r="ALE338" s="652"/>
      <c r="ALF338" s="652"/>
      <c r="ALG338" s="652"/>
      <c r="ALH338" s="652"/>
      <c r="ALI338" s="652"/>
      <c r="ALJ338" s="652"/>
      <c r="ALK338" s="652"/>
      <c r="ALL338" s="652"/>
      <c r="ALM338" s="652"/>
      <c r="ALN338" s="652"/>
      <c r="ALO338" s="652"/>
      <c r="ALP338" s="652"/>
      <c r="ALQ338" s="652"/>
      <c r="ALR338" s="652"/>
      <c r="ALS338" s="652"/>
      <c r="ALT338" s="652"/>
      <c r="ALU338" s="652"/>
      <c r="ALV338" s="652"/>
      <c r="ALW338" s="652"/>
      <c r="ALX338" s="652"/>
      <c r="ALY338" s="652"/>
      <c r="ALZ338" s="652"/>
      <c r="AMA338" s="652"/>
      <c r="AMB338" s="652"/>
      <c r="AMC338" s="652"/>
      <c r="AMD338" s="652"/>
      <c r="AME338" s="652"/>
      <c r="AMF338" s="652"/>
      <c r="AMG338" s="652"/>
      <c r="AMH338" s="652"/>
      <c r="AMI338" s="652"/>
      <c r="AMJ338" s="652"/>
    </row>
    <row r="339" spans="1:1024" s="655" customFormat="1">
      <c r="A339" s="760" t="s">
        <v>1916</v>
      </c>
      <c r="F339" s="652"/>
      <c r="G339" s="652"/>
      <c r="H339" s="652"/>
      <c r="I339" s="652"/>
      <c r="J339" s="652"/>
      <c r="K339" s="652"/>
      <c r="L339" s="652"/>
      <c r="M339" s="652"/>
      <c r="N339" s="652"/>
      <c r="O339" s="652"/>
      <c r="P339" s="652"/>
      <c r="Q339" s="652"/>
      <c r="R339" s="652"/>
      <c r="S339" s="652"/>
      <c r="T339" s="652"/>
      <c r="U339" s="652"/>
      <c r="V339" s="652"/>
      <c r="W339" s="652"/>
      <c r="X339" s="652"/>
      <c r="Y339" s="652"/>
      <c r="Z339" s="652"/>
      <c r="AA339" s="652"/>
      <c r="AB339" s="652"/>
      <c r="AC339" s="652"/>
      <c r="AD339" s="652"/>
      <c r="AE339" s="652"/>
      <c r="AF339" s="652"/>
      <c r="AG339" s="652"/>
      <c r="AH339" s="652"/>
      <c r="AI339" s="652"/>
      <c r="AJ339" s="652"/>
      <c r="AK339" s="652"/>
      <c r="AL339" s="652"/>
      <c r="AM339" s="652"/>
      <c r="AN339" s="652"/>
      <c r="AO339" s="652"/>
      <c r="AP339" s="652"/>
      <c r="AQ339" s="652"/>
      <c r="AR339" s="652"/>
      <c r="AS339" s="652"/>
      <c r="AT339" s="652"/>
      <c r="AU339" s="652"/>
      <c r="AV339" s="652"/>
      <c r="AW339" s="652"/>
      <c r="AX339" s="652"/>
      <c r="AY339" s="652"/>
      <c r="AZ339" s="652"/>
      <c r="BA339" s="652"/>
      <c r="BB339" s="652"/>
      <c r="BC339" s="652"/>
      <c r="BD339" s="652"/>
      <c r="BE339" s="652"/>
      <c r="BF339" s="652"/>
      <c r="BG339" s="652"/>
      <c r="BH339" s="652"/>
      <c r="BI339" s="652"/>
      <c r="BJ339" s="652"/>
      <c r="BK339" s="652"/>
      <c r="BL339" s="652"/>
      <c r="BM339" s="652"/>
      <c r="BN339" s="652"/>
      <c r="BO339" s="652"/>
      <c r="BP339" s="652"/>
      <c r="BQ339" s="652"/>
      <c r="BR339" s="652"/>
      <c r="BS339" s="652"/>
      <c r="BT339" s="652"/>
      <c r="BU339" s="652"/>
      <c r="BV339" s="652"/>
      <c r="BW339" s="652"/>
      <c r="BX339" s="652"/>
      <c r="BY339" s="652"/>
      <c r="BZ339" s="652"/>
      <c r="CA339" s="652"/>
      <c r="CB339" s="652"/>
      <c r="CC339" s="652"/>
      <c r="CD339" s="652"/>
      <c r="CE339" s="652"/>
      <c r="CF339" s="652"/>
      <c r="CG339" s="652"/>
      <c r="CH339" s="652"/>
      <c r="CI339" s="652"/>
      <c r="CJ339" s="652"/>
      <c r="CK339" s="652"/>
      <c r="CL339" s="652"/>
      <c r="CM339" s="652"/>
      <c r="CN339" s="652"/>
      <c r="CO339" s="652"/>
      <c r="CP339" s="652"/>
      <c r="CQ339" s="652"/>
      <c r="CR339" s="652"/>
      <c r="CS339" s="652"/>
      <c r="CT339" s="652"/>
      <c r="CU339" s="652"/>
      <c r="CV339" s="652"/>
      <c r="CW339" s="652"/>
      <c r="CX339" s="652"/>
      <c r="CY339" s="652"/>
      <c r="CZ339" s="652"/>
      <c r="DA339" s="652"/>
      <c r="DB339" s="652"/>
      <c r="DC339" s="652"/>
      <c r="DD339" s="652"/>
      <c r="DE339" s="652"/>
      <c r="DF339" s="652"/>
      <c r="DG339" s="652"/>
      <c r="DH339" s="652"/>
      <c r="DI339" s="652"/>
      <c r="DJ339" s="652"/>
      <c r="DK339" s="652"/>
      <c r="DL339" s="652"/>
      <c r="DM339" s="652"/>
      <c r="DN339" s="652"/>
      <c r="DO339" s="652"/>
      <c r="DP339" s="652"/>
      <c r="DQ339" s="652"/>
      <c r="DR339" s="652"/>
      <c r="DS339" s="652"/>
      <c r="DT339" s="652"/>
      <c r="DU339" s="652"/>
      <c r="DV339" s="652"/>
      <c r="DW339" s="652"/>
      <c r="DX339" s="652"/>
      <c r="DY339" s="652"/>
      <c r="DZ339" s="652"/>
      <c r="EA339" s="652"/>
      <c r="EB339" s="652"/>
      <c r="EC339" s="652"/>
      <c r="ED339" s="652"/>
      <c r="EE339" s="652"/>
      <c r="EF339" s="652"/>
      <c r="EG339" s="652"/>
      <c r="EH339" s="652"/>
      <c r="EI339" s="652"/>
      <c r="EJ339" s="652"/>
      <c r="EK339" s="652"/>
      <c r="EL339" s="652"/>
      <c r="EM339" s="652"/>
      <c r="EN339" s="652"/>
      <c r="EO339" s="652"/>
      <c r="EP339" s="652"/>
      <c r="EQ339" s="652"/>
      <c r="ER339" s="652"/>
      <c r="ES339" s="652"/>
      <c r="ET339" s="652"/>
      <c r="EU339" s="652"/>
      <c r="EV339" s="652"/>
      <c r="EW339" s="652"/>
      <c r="EX339" s="652"/>
      <c r="EY339" s="652"/>
      <c r="EZ339" s="652"/>
      <c r="FA339" s="652"/>
      <c r="FB339" s="652"/>
      <c r="FC339" s="652"/>
      <c r="FD339" s="652"/>
      <c r="FE339" s="652"/>
      <c r="FF339" s="652"/>
      <c r="FG339" s="652"/>
      <c r="FH339" s="652"/>
      <c r="FI339" s="652"/>
      <c r="FJ339" s="652"/>
      <c r="FK339" s="652"/>
      <c r="FL339" s="652"/>
      <c r="FM339" s="652"/>
      <c r="FN339" s="652"/>
      <c r="FO339" s="652"/>
      <c r="FP339" s="652"/>
      <c r="FQ339" s="652"/>
      <c r="FR339" s="652"/>
      <c r="FS339" s="652"/>
      <c r="FT339" s="652"/>
      <c r="FU339" s="652"/>
      <c r="FV339" s="652"/>
      <c r="FW339" s="652"/>
      <c r="FX339" s="652"/>
      <c r="FY339" s="652"/>
      <c r="FZ339" s="652"/>
      <c r="GA339" s="652"/>
      <c r="GB339" s="652"/>
      <c r="GC339" s="652"/>
      <c r="GD339" s="652"/>
      <c r="GE339" s="652"/>
      <c r="GF339" s="652"/>
      <c r="GG339" s="652"/>
      <c r="GH339" s="652"/>
      <c r="GI339" s="652"/>
      <c r="GJ339" s="652"/>
      <c r="GK339" s="652"/>
      <c r="GL339" s="652"/>
      <c r="GM339" s="652"/>
      <c r="GN339" s="652"/>
      <c r="GO339" s="652"/>
      <c r="GP339" s="652"/>
      <c r="GQ339" s="652"/>
      <c r="GR339" s="652"/>
      <c r="GS339" s="652"/>
      <c r="GT339" s="652"/>
      <c r="GU339" s="652"/>
      <c r="GV339" s="652"/>
      <c r="GW339" s="652"/>
      <c r="GX339" s="652"/>
      <c r="GY339" s="652"/>
      <c r="GZ339" s="652"/>
      <c r="HA339" s="652"/>
      <c r="HB339" s="652"/>
      <c r="HC339" s="652"/>
      <c r="HD339" s="652"/>
      <c r="HE339" s="652"/>
      <c r="HF339" s="652"/>
      <c r="HG339" s="652"/>
      <c r="HH339" s="652"/>
      <c r="HI339" s="652"/>
      <c r="HJ339" s="652"/>
      <c r="HK339" s="652"/>
      <c r="HL339" s="652"/>
      <c r="HM339" s="652"/>
      <c r="HN339" s="652"/>
      <c r="HO339" s="652"/>
      <c r="HP339" s="652"/>
      <c r="HQ339" s="652"/>
      <c r="HR339" s="652"/>
      <c r="HS339" s="652"/>
      <c r="HT339" s="652"/>
      <c r="HU339" s="652"/>
      <c r="HV339" s="652"/>
      <c r="HW339" s="652"/>
      <c r="HX339" s="652"/>
      <c r="HY339" s="652"/>
      <c r="HZ339" s="652"/>
      <c r="IA339" s="652"/>
      <c r="IB339" s="652"/>
      <c r="IC339" s="652"/>
      <c r="ID339" s="652"/>
      <c r="IE339" s="652"/>
      <c r="IF339" s="652"/>
      <c r="IG339" s="652"/>
      <c r="IH339" s="652"/>
      <c r="II339" s="652"/>
      <c r="IJ339" s="652"/>
      <c r="IK339" s="652"/>
      <c r="IL339" s="652"/>
      <c r="IM339" s="652"/>
      <c r="IN339" s="652"/>
      <c r="IO339" s="652"/>
      <c r="IP339" s="652"/>
      <c r="IQ339" s="652"/>
      <c r="IR339" s="652"/>
      <c r="IS339" s="652"/>
      <c r="IT339" s="652"/>
      <c r="IU339" s="652"/>
      <c r="IV339" s="652"/>
      <c r="IW339" s="652"/>
      <c r="IX339" s="652"/>
      <c r="IY339" s="652"/>
      <c r="IZ339" s="652"/>
      <c r="JA339" s="652"/>
      <c r="JB339" s="652"/>
      <c r="JC339" s="652"/>
      <c r="JD339" s="652"/>
      <c r="JE339" s="652"/>
      <c r="JF339" s="652"/>
      <c r="JG339" s="652"/>
      <c r="JH339" s="652"/>
      <c r="JI339" s="652"/>
      <c r="JJ339" s="652"/>
      <c r="JK339" s="652"/>
      <c r="JL339" s="652"/>
      <c r="JM339" s="652"/>
      <c r="JN339" s="652"/>
      <c r="JO339" s="652"/>
      <c r="JP339" s="652"/>
      <c r="JQ339" s="652"/>
      <c r="JR339" s="652"/>
      <c r="JS339" s="652"/>
      <c r="JT339" s="652"/>
      <c r="JU339" s="652"/>
      <c r="JV339" s="652"/>
      <c r="JW339" s="652"/>
      <c r="JX339" s="652"/>
      <c r="JY339" s="652"/>
      <c r="JZ339" s="652"/>
      <c r="KA339" s="652"/>
      <c r="KB339" s="652"/>
      <c r="KC339" s="652"/>
      <c r="KD339" s="652"/>
      <c r="KE339" s="652"/>
      <c r="KF339" s="652"/>
      <c r="KG339" s="652"/>
      <c r="KH339" s="652"/>
      <c r="KI339" s="652"/>
      <c r="KJ339" s="652"/>
      <c r="KK339" s="652"/>
      <c r="KL339" s="652"/>
      <c r="KM339" s="652"/>
      <c r="KN339" s="652"/>
      <c r="KO339" s="652"/>
      <c r="KP339" s="652"/>
      <c r="KQ339" s="652"/>
      <c r="KR339" s="652"/>
      <c r="KS339" s="652"/>
      <c r="KT339" s="652"/>
      <c r="KU339" s="652"/>
      <c r="KV339" s="652"/>
      <c r="KW339" s="652"/>
      <c r="KX339" s="652"/>
      <c r="KY339" s="652"/>
      <c r="KZ339" s="652"/>
      <c r="LA339" s="652"/>
      <c r="LB339" s="652"/>
      <c r="LC339" s="652"/>
      <c r="LD339" s="652"/>
      <c r="LE339" s="652"/>
      <c r="LF339" s="652"/>
      <c r="LG339" s="652"/>
      <c r="LH339" s="652"/>
      <c r="LI339" s="652"/>
      <c r="LJ339" s="652"/>
      <c r="LK339" s="652"/>
      <c r="LL339" s="652"/>
      <c r="LM339" s="652"/>
      <c r="LN339" s="652"/>
      <c r="LO339" s="652"/>
      <c r="LP339" s="652"/>
      <c r="LQ339" s="652"/>
      <c r="LR339" s="652"/>
      <c r="LS339" s="652"/>
      <c r="LT339" s="652"/>
      <c r="LU339" s="652"/>
      <c r="LV339" s="652"/>
      <c r="LW339" s="652"/>
      <c r="LX339" s="652"/>
      <c r="LY339" s="652"/>
      <c r="LZ339" s="652"/>
      <c r="MA339" s="652"/>
      <c r="MB339" s="652"/>
      <c r="MC339" s="652"/>
      <c r="MD339" s="652"/>
      <c r="ME339" s="652"/>
      <c r="MF339" s="652"/>
      <c r="MG339" s="652"/>
      <c r="MH339" s="652"/>
      <c r="MI339" s="652"/>
      <c r="MJ339" s="652"/>
      <c r="MK339" s="652"/>
      <c r="ML339" s="652"/>
      <c r="MM339" s="652"/>
      <c r="MN339" s="652"/>
      <c r="MO339" s="652"/>
      <c r="MP339" s="652"/>
      <c r="MQ339" s="652"/>
      <c r="MR339" s="652"/>
      <c r="MS339" s="652"/>
      <c r="MT339" s="652"/>
      <c r="MU339" s="652"/>
      <c r="MV339" s="652"/>
      <c r="MW339" s="652"/>
      <c r="MX339" s="652"/>
      <c r="MY339" s="652"/>
      <c r="MZ339" s="652"/>
      <c r="NA339" s="652"/>
      <c r="NB339" s="652"/>
      <c r="NC339" s="652"/>
      <c r="ND339" s="652"/>
      <c r="NE339" s="652"/>
      <c r="NF339" s="652"/>
      <c r="NG339" s="652"/>
      <c r="NH339" s="652"/>
      <c r="NI339" s="652"/>
      <c r="NJ339" s="652"/>
      <c r="NK339" s="652"/>
      <c r="NL339" s="652"/>
      <c r="NM339" s="652"/>
      <c r="NN339" s="652"/>
      <c r="NO339" s="652"/>
      <c r="NP339" s="652"/>
      <c r="NQ339" s="652"/>
      <c r="NR339" s="652"/>
      <c r="NS339" s="652"/>
      <c r="NT339" s="652"/>
      <c r="NU339" s="652"/>
      <c r="NV339" s="652"/>
      <c r="NW339" s="652"/>
      <c r="NX339" s="652"/>
      <c r="NY339" s="652"/>
      <c r="NZ339" s="652"/>
      <c r="OA339" s="652"/>
      <c r="OB339" s="652"/>
      <c r="OC339" s="652"/>
      <c r="OD339" s="652"/>
      <c r="OE339" s="652"/>
      <c r="OF339" s="652"/>
      <c r="OG339" s="652"/>
      <c r="OH339" s="652"/>
      <c r="OI339" s="652"/>
      <c r="OJ339" s="652"/>
      <c r="OK339" s="652"/>
      <c r="OL339" s="652"/>
      <c r="OM339" s="652"/>
      <c r="ON339" s="652"/>
      <c r="OO339" s="652"/>
      <c r="OP339" s="652"/>
      <c r="OQ339" s="652"/>
      <c r="OR339" s="652"/>
      <c r="OS339" s="652"/>
      <c r="OT339" s="652"/>
      <c r="OU339" s="652"/>
      <c r="OV339" s="652"/>
      <c r="OW339" s="652"/>
      <c r="OX339" s="652"/>
      <c r="OY339" s="652"/>
      <c r="OZ339" s="652"/>
      <c r="PA339" s="652"/>
      <c r="PB339" s="652"/>
      <c r="PC339" s="652"/>
      <c r="PD339" s="652"/>
      <c r="PE339" s="652"/>
      <c r="PF339" s="652"/>
      <c r="PG339" s="652"/>
      <c r="PH339" s="652"/>
      <c r="PI339" s="652"/>
      <c r="PJ339" s="652"/>
      <c r="PK339" s="652"/>
      <c r="PL339" s="652"/>
      <c r="PM339" s="652"/>
      <c r="PN339" s="652"/>
      <c r="PO339" s="652"/>
      <c r="PP339" s="652"/>
      <c r="PQ339" s="652"/>
      <c r="PR339" s="652"/>
      <c r="PS339" s="652"/>
      <c r="PT339" s="652"/>
      <c r="PU339" s="652"/>
      <c r="PV339" s="652"/>
      <c r="PW339" s="652"/>
      <c r="PX339" s="652"/>
      <c r="PY339" s="652"/>
      <c r="PZ339" s="652"/>
      <c r="QA339" s="652"/>
      <c r="QB339" s="652"/>
      <c r="QC339" s="652"/>
      <c r="QD339" s="652"/>
      <c r="QE339" s="652"/>
      <c r="QF339" s="652"/>
      <c r="QG339" s="652"/>
      <c r="QH339" s="652"/>
      <c r="QI339" s="652"/>
      <c r="QJ339" s="652"/>
      <c r="QK339" s="652"/>
      <c r="QL339" s="652"/>
      <c r="QM339" s="652"/>
      <c r="QN339" s="652"/>
      <c r="QO339" s="652"/>
      <c r="QP339" s="652"/>
      <c r="QQ339" s="652"/>
      <c r="QR339" s="652"/>
      <c r="QS339" s="652"/>
      <c r="QT339" s="652"/>
      <c r="QU339" s="652"/>
      <c r="QV339" s="652"/>
      <c r="QW339" s="652"/>
      <c r="QX339" s="652"/>
      <c r="QY339" s="652"/>
      <c r="QZ339" s="652"/>
      <c r="RA339" s="652"/>
      <c r="RB339" s="652"/>
      <c r="RC339" s="652"/>
      <c r="RD339" s="652"/>
      <c r="RE339" s="652"/>
      <c r="RF339" s="652"/>
      <c r="RG339" s="652"/>
      <c r="RH339" s="652"/>
      <c r="RI339" s="652"/>
      <c r="RJ339" s="652"/>
      <c r="RK339" s="652"/>
      <c r="RL339" s="652"/>
      <c r="RM339" s="652"/>
      <c r="RN339" s="652"/>
      <c r="RO339" s="652"/>
      <c r="RP339" s="652"/>
      <c r="RQ339" s="652"/>
      <c r="RR339" s="652"/>
      <c r="RS339" s="652"/>
      <c r="RT339" s="652"/>
      <c r="RU339" s="652"/>
      <c r="RV339" s="652"/>
      <c r="RW339" s="652"/>
      <c r="RX339" s="652"/>
      <c r="RY339" s="652"/>
      <c r="RZ339" s="652"/>
      <c r="SA339" s="652"/>
      <c r="SB339" s="652"/>
      <c r="SC339" s="652"/>
      <c r="SD339" s="652"/>
      <c r="SE339" s="652"/>
      <c r="SF339" s="652"/>
      <c r="SG339" s="652"/>
      <c r="SH339" s="652"/>
      <c r="SI339" s="652"/>
      <c r="SJ339" s="652"/>
      <c r="SK339" s="652"/>
      <c r="SL339" s="652"/>
      <c r="SM339" s="652"/>
      <c r="SN339" s="652"/>
      <c r="SO339" s="652"/>
      <c r="SP339" s="652"/>
      <c r="SQ339" s="652"/>
      <c r="SR339" s="652"/>
      <c r="SS339" s="652"/>
      <c r="ST339" s="652"/>
      <c r="SU339" s="652"/>
      <c r="SV339" s="652"/>
      <c r="SW339" s="652"/>
      <c r="SX339" s="652"/>
      <c r="SY339" s="652"/>
      <c r="SZ339" s="652"/>
      <c r="TA339" s="652"/>
      <c r="TB339" s="652"/>
      <c r="TC339" s="652"/>
      <c r="TD339" s="652"/>
      <c r="TE339" s="652"/>
      <c r="TF339" s="652"/>
      <c r="TG339" s="652"/>
      <c r="TH339" s="652"/>
      <c r="TI339" s="652"/>
      <c r="TJ339" s="652"/>
      <c r="TK339" s="652"/>
      <c r="TL339" s="652"/>
      <c r="TM339" s="652"/>
      <c r="TN339" s="652"/>
      <c r="TO339" s="652"/>
      <c r="TP339" s="652"/>
      <c r="TQ339" s="652"/>
      <c r="TR339" s="652"/>
      <c r="TS339" s="652"/>
      <c r="TT339" s="652"/>
      <c r="TU339" s="652"/>
      <c r="TV339" s="652"/>
      <c r="TW339" s="652"/>
      <c r="TX339" s="652"/>
      <c r="TY339" s="652"/>
      <c r="TZ339" s="652"/>
      <c r="UA339" s="652"/>
      <c r="UB339" s="652"/>
      <c r="UC339" s="652"/>
      <c r="UD339" s="652"/>
      <c r="UE339" s="652"/>
      <c r="UF339" s="652"/>
      <c r="UG339" s="652"/>
      <c r="UH339" s="652"/>
      <c r="UI339" s="652"/>
      <c r="UJ339" s="652"/>
      <c r="UK339" s="652"/>
      <c r="UL339" s="652"/>
      <c r="UM339" s="652"/>
      <c r="UN339" s="652"/>
      <c r="UO339" s="652"/>
      <c r="UP339" s="652"/>
      <c r="UQ339" s="652"/>
      <c r="UR339" s="652"/>
      <c r="US339" s="652"/>
      <c r="UT339" s="652"/>
      <c r="UU339" s="652"/>
      <c r="UV339" s="652"/>
      <c r="UW339" s="652"/>
      <c r="UX339" s="652"/>
      <c r="UY339" s="652"/>
      <c r="UZ339" s="652"/>
      <c r="VA339" s="652"/>
      <c r="VB339" s="652"/>
      <c r="VC339" s="652"/>
      <c r="VD339" s="652"/>
      <c r="VE339" s="652"/>
      <c r="VF339" s="652"/>
      <c r="VG339" s="652"/>
      <c r="VH339" s="652"/>
      <c r="VI339" s="652"/>
      <c r="VJ339" s="652"/>
      <c r="VK339" s="652"/>
      <c r="VL339" s="652"/>
      <c r="VM339" s="652"/>
      <c r="VN339" s="652"/>
      <c r="VO339" s="652"/>
      <c r="VP339" s="652"/>
      <c r="VQ339" s="652"/>
      <c r="VR339" s="652"/>
      <c r="VS339" s="652"/>
      <c r="VT339" s="652"/>
      <c r="VU339" s="652"/>
      <c r="VV339" s="652"/>
      <c r="VW339" s="652"/>
      <c r="VX339" s="652"/>
      <c r="VY339" s="652"/>
      <c r="VZ339" s="652"/>
      <c r="WA339" s="652"/>
      <c r="WB339" s="652"/>
      <c r="WC339" s="652"/>
      <c r="WD339" s="652"/>
      <c r="WE339" s="652"/>
      <c r="WF339" s="652"/>
      <c r="WG339" s="652"/>
      <c r="WH339" s="652"/>
      <c r="WI339" s="652"/>
      <c r="WJ339" s="652"/>
      <c r="WK339" s="652"/>
      <c r="WL339" s="652"/>
      <c r="WM339" s="652"/>
      <c r="WN339" s="652"/>
      <c r="WO339" s="652"/>
      <c r="WP339" s="652"/>
      <c r="WQ339" s="652"/>
      <c r="WR339" s="652"/>
      <c r="WS339" s="652"/>
      <c r="WT339" s="652"/>
      <c r="WU339" s="652"/>
      <c r="WV339" s="652"/>
      <c r="WW339" s="652"/>
      <c r="WX339" s="652"/>
      <c r="WY339" s="652"/>
      <c r="WZ339" s="652"/>
      <c r="XA339" s="652"/>
      <c r="XB339" s="652"/>
      <c r="XC339" s="652"/>
      <c r="XD339" s="652"/>
      <c r="XE339" s="652"/>
      <c r="XF339" s="652"/>
      <c r="XG339" s="652"/>
      <c r="XH339" s="652"/>
      <c r="XI339" s="652"/>
      <c r="XJ339" s="652"/>
      <c r="XK339" s="652"/>
      <c r="XL339" s="652"/>
      <c r="XM339" s="652"/>
      <c r="XN339" s="652"/>
      <c r="XO339" s="652"/>
      <c r="XP339" s="652"/>
      <c r="XQ339" s="652"/>
      <c r="XR339" s="652"/>
      <c r="XS339" s="652"/>
      <c r="XT339" s="652"/>
      <c r="XU339" s="652"/>
      <c r="XV339" s="652"/>
      <c r="XW339" s="652"/>
      <c r="XX339" s="652"/>
      <c r="XY339" s="652"/>
      <c r="XZ339" s="652"/>
      <c r="YA339" s="652"/>
      <c r="YB339" s="652"/>
      <c r="YC339" s="652"/>
      <c r="YD339" s="652"/>
      <c r="YE339" s="652"/>
      <c r="YF339" s="652"/>
      <c r="YG339" s="652"/>
      <c r="YH339" s="652"/>
      <c r="YI339" s="652"/>
      <c r="YJ339" s="652"/>
      <c r="YK339" s="652"/>
      <c r="YL339" s="652"/>
      <c r="YM339" s="652"/>
      <c r="YN339" s="652"/>
      <c r="YO339" s="652"/>
      <c r="YP339" s="652"/>
      <c r="YQ339" s="652"/>
      <c r="YR339" s="652"/>
      <c r="YS339" s="652"/>
      <c r="YT339" s="652"/>
      <c r="YU339" s="652"/>
      <c r="YV339" s="652"/>
      <c r="YW339" s="652"/>
      <c r="YX339" s="652"/>
      <c r="YY339" s="652"/>
      <c r="YZ339" s="652"/>
      <c r="ZA339" s="652"/>
      <c r="ZB339" s="652"/>
      <c r="ZC339" s="652"/>
      <c r="ZD339" s="652"/>
      <c r="ZE339" s="652"/>
      <c r="ZF339" s="652"/>
      <c r="ZG339" s="652"/>
      <c r="ZH339" s="652"/>
      <c r="ZI339" s="652"/>
      <c r="ZJ339" s="652"/>
      <c r="ZK339" s="652"/>
      <c r="ZL339" s="652"/>
      <c r="ZM339" s="652"/>
      <c r="ZN339" s="652"/>
      <c r="ZO339" s="652"/>
      <c r="ZP339" s="652"/>
      <c r="ZQ339" s="652"/>
      <c r="ZR339" s="652"/>
      <c r="ZS339" s="652"/>
      <c r="ZT339" s="652"/>
      <c r="ZU339" s="652"/>
      <c r="ZV339" s="652"/>
      <c r="ZW339" s="652"/>
      <c r="ZX339" s="652"/>
      <c r="ZY339" s="652"/>
      <c r="ZZ339" s="652"/>
      <c r="AAA339" s="652"/>
      <c r="AAB339" s="652"/>
      <c r="AAC339" s="652"/>
      <c r="AAD339" s="652"/>
      <c r="AAE339" s="652"/>
      <c r="AAF339" s="652"/>
      <c r="AAG339" s="652"/>
      <c r="AAH339" s="652"/>
      <c r="AAI339" s="652"/>
      <c r="AAJ339" s="652"/>
      <c r="AAK339" s="652"/>
      <c r="AAL339" s="652"/>
      <c r="AAM339" s="652"/>
      <c r="AAN339" s="652"/>
      <c r="AAO339" s="652"/>
      <c r="AAP339" s="652"/>
      <c r="AAQ339" s="652"/>
      <c r="AAR339" s="652"/>
      <c r="AAS339" s="652"/>
      <c r="AAT339" s="652"/>
      <c r="AAU339" s="652"/>
      <c r="AAV339" s="652"/>
      <c r="AAW339" s="652"/>
      <c r="AAX339" s="652"/>
      <c r="AAY339" s="652"/>
      <c r="AAZ339" s="652"/>
      <c r="ABA339" s="652"/>
      <c r="ABB339" s="652"/>
      <c r="ABC339" s="652"/>
      <c r="ABD339" s="652"/>
      <c r="ABE339" s="652"/>
      <c r="ABF339" s="652"/>
      <c r="ABG339" s="652"/>
      <c r="ABH339" s="652"/>
      <c r="ABI339" s="652"/>
      <c r="ABJ339" s="652"/>
      <c r="ABK339" s="652"/>
      <c r="ABL339" s="652"/>
      <c r="ABM339" s="652"/>
      <c r="ABN339" s="652"/>
      <c r="ABO339" s="652"/>
      <c r="ABP339" s="652"/>
      <c r="ABQ339" s="652"/>
      <c r="ABR339" s="652"/>
      <c r="ABS339" s="652"/>
      <c r="ABT339" s="652"/>
      <c r="ABU339" s="652"/>
      <c r="ABV339" s="652"/>
      <c r="ABW339" s="652"/>
      <c r="ABX339" s="652"/>
      <c r="ABY339" s="652"/>
      <c r="ABZ339" s="652"/>
      <c r="ACA339" s="652"/>
      <c r="ACB339" s="652"/>
      <c r="ACC339" s="652"/>
      <c r="ACD339" s="652"/>
      <c r="ACE339" s="652"/>
      <c r="ACF339" s="652"/>
      <c r="ACG339" s="652"/>
      <c r="ACH339" s="652"/>
      <c r="ACI339" s="652"/>
      <c r="ACJ339" s="652"/>
      <c r="ACK339" s="652"/>
      <c r="ACL339" s="652"/>
      <c r="ACM339" s="652"/>
      <c r="ACN339" s="652"/>
      <c r="ACO339" s="652"/>
      <c r="ACP339" s="652"/>
      <c r="ACQ339" s="652"/>
      <c r="ACR339" s="652"/>
      <c r="ACS339" s="652"/>
      <c r="ACT339" s="652"/>
      <c r="ACU339" s="652"/>
      <c r="ACV339" s="652"/>
      <c r="ACW339" s="652"/>
      <c r="ACX339" s="652"/>
      <c r="ACY339" s="652"/>
      <c r="ACZ339" s="652"/>
      <c r="ADA339" s="652"/>
      <c r="ADB339" s="652"/>
      <c r="ADC339" s="652"/>
      <c r="ADD339" s="652"/>
      <c r="ADE339" s="652"/>
      <c r="ADF339" s="652"/>
      <c r="ADG339" s="652"/>
      <c r="ADH339" s="652"/>
      <c r="ADI339" s="652"/>
      <c r="ADJ339" s="652"/>
      <c r="ADK339" s="652"/>
      <c r="ADL339" s="652"/>
      <c r="ADM339" s="652"/>
      <c r="ADN339" s="652"/>
      <c r="ADO339" s="652"/>
      <c r="ADP339" s="652"/>
      <c r="ADQ339" s="652"/>
      <c r="ADR339" s="652"/>
      <c r="ADS339" s="652"/>
      <c r="ADT339" s="652"/>
      <c r="ADU339" s="652"/>
      <c r="ADV339" s="652"/>
      <c r="ADW339" s="652"/>
      <c r="ADX339" s="652"/>
      <c r="ADY339" s="652"/>
      <c r="ADZ339" s="652"/>
      <c r="AEA339" s="652"/>
      <c r="AEB339" s="652"/>
      <c r="AEC339" s="652"/>
      <c r="AED339" s="652"/>
      <c r="AEE339" s="652"/>
      <c r="AEF339" s="652"/>
      <c r="AEG339" s="652"/>
      <c r="AEH339" s="652"/>
      <c r="AEI339" s="652"/>
      <c r="AEJ339" s="652"/>
      <c r="AEK339" s="652"/>
      <c r="AEL339" s="652"/>
      <c r="AEM339" s="652"/>
      <c r="AEN339" s="652"/>
      <c r="AEO339" s="652"/>
      <c r="AEP339" s="652"/>
      <c r="AEQ339" s="652"/>
      <c r="AER339" s="652"/>
      <c r="AES339" s="652"/>
      <c r="AET339" s="652"/>
      <c r="AEU339" s="652"/>
      <c r="AEV339" s="652"/>
      <c r="AEW339" s="652"/>
      <c r="AEX339" s="652"/>
      <c r="AEY339" s="652"/>
      <c r="AEZ339" s="652"/>
      <c r="AFA339" s="652"/>
      <c r="AFB339" s="652"/>
      <c r="AFC339" s="652"/>
      <c r="AFD339" s="652"/>
      <c r="AFE339" s="652"/>
      <c r="AFF339" s="652"/>
      <c r="AFG339" s="652"/>
      <c r="AFH339" s="652"/>
      <c r="AFI339" s="652"/>
      <c r="AFJ339" s="652"/>
      <c r="AFK339" s="652"/>
      <c r="AFL339" s="652"/>
      <c r="AFM339" s="652"/>
      <c r="AFN339" s="652"/>
      <c r="AFO339" s="652"/>
      <c r="AFP339" s="652"/>
      <c r="AFQ339" s="652"/>
      <c r="AFR339" s="652"/>
      <c r="AFS339" s="652"/>
      <c r="AFT339" s="652"/>
      <c r="AFU339" s="652"/>
      <c r="AFV339" s="652"/>
      <c r="AFW339" s="652"/>
      <c r="AFX339" s="652"/>
      <c r="AFY339" s="652"/>
      <c r="AFZ339" s="652"/>
      <c r="AGA339" s="652"/>
      <c r="AGB339" s="652"/>
      <c r="AGC339" s="652"/>
      <c r="AGD339" s="652"/>
      <c r="AGE339" s="652"/>
      <c r="AGF339" s="652"/>
      <c r="AGG339" s="652"/>
      <c r="AGH339" s="652"/>
      <c r="AGI339" s="652"/>
      <c r="AGJ339" s="652"/>
      <c r="AGK339" s="652"/>
      <c r="AGL339" s="652"/>
      <c r="AGM339" s="652"/>
      <c r="AGN339" s="652"/>
      <c r="AGO339" s="652"/>
      <c r="AGP339" s="652"/>
      <c r="AGQ339" s="652"/>
      <c r="AGR339" s="652"/>
      <c r="AGS339" s="652"/>
      <c r="AGT339" s="652"/>
      <c r="AGU339" s="652"/>
      <c r="AGV339" s="652"/>
      <c r="AGW339" s="652"/>
      <c r="AGX339" s="652"/>
      <c r="AGY339" s="652"/>
      <c r="AGZ339" s="652"/>
      <c r="AHA339" s="652"/>
      <c r="AHB339" s="652"/>
      <c r="AHC339" s="652"/>
      <c r="AHD339" s="652"/>
      <c r="AHE339" s="652"/>
      <c r="AHF339" s="652"/>
      <c r="AHG339" s="652"/>
      <c r="AHH339" s="652"/>
      <c r="AHI339" s="652"/>
      <c r="AHJ339" s="652"/>
      <c r="AHK339" s="652"/>
      <c r="AHL339" s="652"/>
      <c r="AHM339" s="652"/>
      <c r="AHN339" s="652"/>
      <c r="AHO339" s="652"/>
      <c r="AHP339" s="652"/>
      <c r="AHQ339" s="652"/>
      <c r="AHR339" s="652"/>
      <c r="AHS339" s="652"/>
      <c r="AHT339" s="652"/>
      <c r="AHU339" s="652"/>
      <c r="AHV339" s="652"/>
      <c r="AHW339" s="652"/>
      <c r="AHX339" s="652"/>
      <c r="AHY339" s="652"/>
      <c r="AHZ339" s="652"/>
      <c r="AIA339" s="652"/>
      <c r="AIB339" s="652"/>
      <c r="AIC339" s="652"/>
      <c r="AID339" s="652"/>
      <c r="AIE339" s="652"/>
      <c r="AIF339" s="652"/>
      <c r="AIG339" s="652"/>
      <c r="AIH339" s="652"/>
      <c r="AII339" s="652"/>
      <c r="AIJ339" s="652"/>
      <c r="AIK339" s="652"/>
      <c r="AIL339" s="652"/>
      <c r="AIM339" s="652"/>
      <c r="AIN339" s="652"/>
      <c r="AIO339" s="652"/>
      <c r="AIP339" s="652"/>
      <c r="AIQ339" s="652"/>
      <c r="AIR339" s="652"/>
      <c r="AIS339" s="652"/>
      <c r="AIT339" s="652"/>
      <c r="AIU339" s="652"/>
      <c r="AIV339" s="652"/>
      <c r="AIW339" s="652"/>
      <c r="AIX339" s="652"/>
      <c r="AIY339" s="652"/>
      <c r="AIZ339" s="652"/>
      <c r="AJA339" s="652"/>
      <c r="AJB339" s="652"/>
      <c r="AJC339" s="652"/>
      <c r="AJD339" s="652"/>
      <c r="AJE339" s="652"/>
      <c r="AJF339" s="652"/>
      <c r="AJG339" s="652"/>
      <c r="AJH339" s="652"/>
      <c r="AJI339" s="652"/>
      <c r="AJJ339" s="652"/>
      <c r="AJK339" s="652"/>
      <c r="AJL339" s="652"/>
      <c r="AJM339" s="652"/>
      <c r="AJN339" s="652"/>
      <c r="AJO339" s="652"/>
      <c r="AJP339" s="652"/>
      <c r="AJQ339" s="652"/>
      <c r="AJR339" s="652"/>
      <c r="AJS339" s="652"/>
      <c r="AJT339" s="652"/>
      <c r="AJU339" s="652"/>
      <c r="AJV339" s="652"/>
      <c r="AJW339" s="652"/>
      <c r="AJX339" s="652"/>
      <c r="AJY339" s="652"/>
      <c r="AJZ339" s="652"/>
      <c r="AKA339" s="652"/>
      <c r="AKB339" s="652"/>
      <c r="AKC339" s="652"/>
      <c r="AKD339" s="652"/>
      <c r="AKE339" s="652"/>
      <c r="AKF339" s="652"/>
      <c r="AKG339" s="652"/>
      <c r="AKH339" s="652"/>
      <c r="AKI339" s="652"/>
      <c r="AKJ339" s="652"/>
      <c r="AKK339" s="652"/>
      <c r="AKL339" s="652"/>
      <c r="AKM339" s="652"/>
      <c r="AKN339" s="652"/>
      <c r="AKO339" s="652"/>
      <c r="AKP339" s="652"/>
      <c r="AKQ339" s="652"/>
      <c r="AKR339" s="652"/>
      <c r="AKS339" s="652"/>
      <c r="AKT339" s="652"/>
      <c r="AKU339" s="652"/>
      <c r="AKV339" s="652"/>
      <c r="AKW339" s="652"/>
      <c r="AKX339" s="652"/>
      <c r="AKY339" s="652"/>
      <c r="AKZ339" s="652"/>
      <c r="ALA339" s="652"/>
      <c r="ALB339" s="652"/>
      <c r="ALC339" s="652"/>
      <c r="ALD339" s="652"/>
      <c r="ALE339" s="652"/>
      <c r="ALF339" s="652"/>
      <c r="ALG339" s="652"/>
      <c r="ALH339" s="652"/>
      <c r="ALI339" s="652"/>
      <c r="ALJ339" s="652"/>
      <c r="ALK339" s="652"/>
      <c r="ALL339" s="652"/>
      <c r="ALM339" s="652"/>
      <c r="ALN339" s="652"/>
      <c r="ALO339" s="652"/>
      <c r="ALP339" s="652"/>
      <c r="ALQ339" s="652"/>
      <c r="ALR339" s="652"/>
      <c r="ALS339" s="652"/>
      <c r="ALT339" s="652"/>
      <c r="ALU339" s="652"/>
      <c r="ALV339" s="652"/>
      <c r="ALW339" s="652"/>
      <c r="ALX339" s="652"/>
      <c r="ALY339" s="652"/>
      <c r="ALZ339" s="652"/>
      <c r="AMA339" s="652"/>
      <c r="AMB339" s="652"/>
      <c r="AMC339" s="652"/>
      <c r="AMD339" s="652"/>
      <c r="AME339" s="652"/>
      <c r="AMF339" s="652"/>
      <c r="AMG339" s="652"/>
      <c r="AMH339" s="652"/>
      <c r="AMI339" s="652"/>
      <c r="AMJ339" s="652"/>
    </row>
    <row r="340" spans="1:1024" s="655" customFormat="1" ht="36">
      <c r="A340" s="754" t="s">
        <v>1972</v>
      </c>
      <c r="F340" s="652"/>
      <c r="G340" s="652"/>
      <c r="H340" s="652"/>
      <c r="I340" s="652"/>
      <c r="J340" s="652"/>
      <c r="K340" s="652"/>
      <c r="L340" s="652"/>
      <c r="M340" s="652"/>
      <c r="N340" s="652"/>
      <c r="O340" s="652"/>
      <c r="P340" s="652"/>
      <c r="Q340" s="652"/>
      <c r="R340" s="652"/>
      <c r="S340" s="652"/>
      <c r="T340" s="652"/>
      <c r="U340" s="652"/>
      <c r="V340" s="652"/>
      <c r="W340" s="652"/>
      <c r="X340" s="652"/>
      <c r="Y340" s="652"/>
      <c r="Z340" s="652"/>
      <c r="AA340" s="652"/>
      <c r="AB340" s="652"/>
      <c r="AC340" s="652"/>
      <c r="AD340" s="652"/>
      <c r="AE340" s="652"/>
      <c r="AF340" s="652"/>
      <c r="AG340" s="652"/>
      <c r="AH340" s="652"/>
      <c r="AI340" s="652"/>
      <c r="AJ340" s="652"/>
      <c r="AK340" s="652"/>
      <c r="AL340" s="652"/>
      <c r="AM340" s="652"/>
      <c r="AN340" s="652"/>
      <c r="AO340" s="652"/>
      <c r="AP340" s="652"/>
      <c r="AQ340" s="652"/>
      <c r="AR340" s="652"/>
      <c r="AS340" s="652"/>
      <c r="AT340" s="652"/>
      <c r="AU340" s="652"/>
      <c r="AV340" s="652"/>
      <c r="AW340" s="652"/>
      <c r="AX340" s="652"/>
      <c r="AY340" s="652"/>
      <c r="AZ340" s="652"/>
      <c r="BA340" s="652"/>
      <c r="BB340" s="652"/>
      <c r="BC340" s="652"/>
      <c r="BD340" s="652"/>
      <c r="BE340" s="652"/>
      <c r="BF340" s="652"/>
      <c r="BG340" s="652"/>
      <c r="BH340" s="652"/>
      <c r="BI340" s="652"/>
      <c r="BJ340" s="652"/>
      <c r="BK340" s="652"/>
      <c r="BL340" s="652"/>
      <c r="BM340" s="652"/>
      <c r="BN340" s="652"/>
      <c r="BO340" s="652"/>
      <c r="BP340" s="652"/>
      <c r="BQ340" s="652"/>
      <c r="BR340" s="652"/>
      <c r="BS340" s="652"/>
      <c r="BT340" s="652"/>
      <c r="BU340" s="652"/>
      <c r="BV340" s="652"/>
      <c r="BW340" s="652"/>
      <c r="BX340" s="652"/>
      <c r="BY340" s="652"/>
      <c r="BZ340" s="652"/>
      <c r="CA340" s="652"/>
      <c r="CB340" s="652"/>
      <c r="CC340" s="652"/>
      <c r="CD340" s="652"/>
      <c r="CE340" s="652"/>
      <c r="CF340" s="652"/>
      <c r="CG340" s="652"/>
      <c r="CH340" s="652"/>
      <c r="CI340" s="652"/>
      <c r="CJ340" s="652"/>
      <c r="CK340" s="652"/>
      <c r="CL340" s="652"/>
      <c r="CM340" s="652"/>
      <c r="CN340" s="652"/>
      <c r="CO340" s="652"/>
      <c r="CP340" s="652"/>
      <c r="CQ340" s="652"/>
      <c r="CR340" s="652"/>
      <c r="CS340" s="652"/>
      <c r="CT340" s="652"/>
      <c r="CU340" s="652"/>
      <c r="CV340" s="652"/>
      <c r="CW340" s="652"/>
      <c r="CX340" s="652"/>
      <c r="CY340" s="652"/>
      <c r="CZ340" s="652"/>
      <c r="DA340" s="652"/>
      <c r="DB340" s="652"/>
      <c r="DC340" s="652"/>
      <c r="DD340" s="652"/>
      <c r="DE340" s="652"/>
      <c r="DF340" s="652"/>
      <c r="DG340" s="652"/>
      <c r="DH340" s="652"/>
      <c r="DI340" s="652"/>
      <c r="DJ340" s="652"/>
      <c r="DK340" s="652"/>
      <c r="DL340" s="652"/>
      <c r="DM340" s="652"/>
      <c r="DN340" s="652"/>
      <c r="DO340" s="652"/>
      <c r="DP340" s="652"/>
      <c r="DQ340" s="652"/>
      <c r="DR340" s="652"/>
      <c r="DS340" s="652"/>
      <c r="DT340" s="652"/>
      <c r="DU340" s="652"/>
      <c r="DV340" s="652"/>
      <c r="DW340" s="652"/>
      <c r="DX340" s="652"/>
      <c r="DY340" s="652"/>
      <c r="DZ340" s="652"/>
      <c r="EA340" s="652"/>
      <c r="EB340" s="652"/>
      <c r="EC340" s="652"/>
      <c r="ED340" s="652"/>
      <c r="EE340" s="652"/>
      <c r="EF340" s="652"/>
      <c r="EG340" s="652"/>
      <c r="EH340" s="652"/>
      <c r="EI340" s="652"/>
      <c r="EJ340" s="652"/>
      <c r="EK340" s="652"/>
      <c r="EL340" s="652"/>
      <c r="EM340" s="652"/>
      <c r="EN340" s="652"/>
      <c r="EO340" s="652"/>
      <c r="EP340" s="652"/>
      <c r="EQ340" s="652"/>
      <c r="ER340" s="652"/>
      <c r="ES340" s="652"/>
      <c r="ET340" s="652"/>
      <c r="EU340" s="652"/>
      <c r="EV340" s="652"/>
      <c r="EW340" s="652"/>
      <c r="EX340" s="652"/>
      <c r="EY340" s="652"/>
      <c r="EZ340" s="652"/>
      <c r="FA340" s="652"/>
      <c r="FB340" s="652"/>
      <c r="FC340" s="652"/>
      <c r="FD340" s="652"/>
      <c r="FE340" s="652"/>
      <c r="FF340" s="652"/>
      <c r="FG340" s="652"/>
      <c r="FH340" s="652"/>
      <c r="FI340" s="652"/>
      <c r="FJ340" s="652"/>
      <c r="FK340" s="652"/>
      <c r="FL340" s="652"/>
      <c r="FM340" s="652"/>
      <c r="FN340" s="652"/>
      <c r="FO340" s="652"/>
      <c r="FP340" s="652"/>
      <c r="FQ340" s="652"/>
      <c r="FR340" s="652"/>
      <c r="FS340" s="652"/>
      <c r="FT340" s="652"/>
      <c r="FU340" s="652"/>
      <c r="FV340" s="652"/>
      <c r="FW340" s="652"/>
      <c r="FX340" s="652"/>
      <c r="FY340" s="652"/>
      <c r="FZ340" s="652"/>
      <c r="GA340" s="652"/>
      <c r="GB340" s="652"/>
      <c r="GC340" s="652"/>
      <c r="GD340" s="652"/>
      <c r="GE340" s="652"/>
      <c r="GF340" s="652"/>
      <c r="GG340" s="652"/>
      <c r="GH340" s="652"/>
      <c r="GI340" s="652"/>
      <c r="GJ340" s="652"/>
      <c r="GK340" s="652"/>
      <c r="GL340" s="652"/>
      <c r="GM340" s="652"/>
      <c r="GN340" s="652"/>
      <c r="GO340" s="652"/>
      <c r="GP340" s="652"/>
      <c r="GQ340" s="652"/>
      <c r="GR340" s="652"/>
      <c r="GS340" s="652"/>
      <c r="GT340" s="652"/>
      <c r="GU340" s="652"/>
      <c r="GV340" s="652"/>
      <c r="GW340" s="652"/>
      <c r="GX340" s="652"/>
      <c r="GY340" s="652"/>
      <c r="GZ340" s="652"/>
      <c r="HA340" s="652"/>
      <c r="HB340" s="652"/>
      <c r="HC340" s="652"/>
      <c r="HD340" s="652"/>
      <c r="HE340" s="652"/>
      <c r="HF340" s="652"/>
      <c r="HG340" s="652"/>
      <c r="HH340" s="652"/>
      <c r="HI340" s="652"/>
      <c r="HJ340" s="652"/>
      <c r="HK340" s="652"/>
      <c r="HL340" s="652"/>
      <c r="HM340" s="652"/>
      <c r="HN340" s="652"/>
      <c r="HO340" s="652"/>
      <c r="HP340" s="652"/>
      <c r="HQ340" s="652"/>
      <c r="HR340" s="652"/>
      <c r="HS340" s="652"/>
      <c r="HT340" s="652"/>
      <c r="HU340" s="652"/>
      <c r="HV340" s="652"/>
      <c r="HW340" s="652"/>
      <c r="HX340" s="652"/>
      <c r="HY340" s="652"/>
      <c r="HZ340" s="652"/>
      <c r="IA340" s="652"/>
      <c r="IB340" s="652"/>
      <c r="IC340" s="652"/>
      <c r="ID340" s="652"/>
      <c r="IE340" s="652"/>
      <c r="IF340" s="652"/>
      <c r="IG340" s="652"/>
      <c r="IH340" s="652"/>
      <c r="II340" s="652"/>
      <c r="IJ340" s="652"/>
      <c r="IK340" s="652"/>
      <c r="IL340" s="652"/>
      <c r="IM340" s="652"/>
      <c r="IN340" s="652"/>
      <c r="IO340" s="652"/>
      <c r="IP340" s="652"/>
      <c r="IQ340" s="652"/>
      <c r="IR340" s="652"/>
      <c r="IS340" s="652"/>
      <c r="IT340" s="652"/>
      <c r="IU340" s="652"/>
      <c r="IV340" s="652"/>
      <c r="IW340" s="652"/>
      <c r="IX340" s="652"/>
      <c r="IY340" s="652"/>
      <c r="IZ340" s="652"/>
      <c r="JA340" s="652"/>
      <c r="JB340" s="652"/>
      <c r="JC340" s="652"/>
      <c r="JD340" s="652"/>
      <c r="JE340" s="652"/>
      <c r="JF340" s="652"/>
      <c r="JG340" s="652"/>
      <c r="JH340" s="652"/>
      <c r="JI340" s="652"/>
      <c r="JJ340" s="652"/>
      <c r="JK340" s="652"/>
      <c r="JL340" s="652"/>
      <c r="JM340" s="652"/>
      <c r="JN340" s="652"/>
      <c r="JO340" s="652"/>
      <c r="JP340" s="652"/>
      <c r="JQ340" s="652"/>
      <c r="JR340" s="652"/>
      <c r="JS340" s="652"/>
      <c r="JT340" s="652"/>
      <c r="JU340" s="652"/>
      <c r="JV340" s="652"/>
      <c r="JW340" s="652"/>
      <c r="JX340" s="652"/>
      <c r="JY340" s="652"/>
      <c r="JZ340" s="652"/>
      <c r="KA340" s="652"/>
      <c r="KB340" s="652"/>
      <c r="KC340" s="652"/>
      <c r="KD340" s="652"/>
      <c r="KE340" s="652"/>
      <c r="KF340" s="652"/>
      <c r="KG340" s="652"/>
      <c r="KH340" s="652"/>
      <c r="KI340" s="652"/>
      <c r="KJ340" s="652"/>
      <c r="KK340" s="652"/>
      <c r="KL340" s="652"/>
      <c r="KM340" s="652"/>
      <c r="KN340" s="652"/>
      <c r="KO340" s="652"/>
      <c r="KP340" s="652"/>
      <c r="KQ340" s="652"/>
      <c r="KR340" s="652"/>
      <c r="KS340" s="652"/>
      <c r="KT340" s="652"/>
      <c r="KU340" s="652"/>
      <c r="KV340" s="652"/>
      <c r="KW340" s="652"/>
      <c r="KX340" s="652"/>
      <c r="KY340" s="652"/>
      <c r="KZ340" s="652"/>
      <c r="LA340" s="652"/>
      <c r="LB340" s="652"/>
      <c r="LC340" s="652"/>
      <c r="LD340" s="652"/>
      <c r="LE340" s="652"/>
      <c r="LF340" s="652"/>
      <c r="LG340" s="652"/>
      <c r="LH340" s="652"/>
      <c r="LI340" s="652"/>
      <c r="LJ340" s="652"/>
      <c r="LK340" s="652"/>
      <c r="LL340" s="652"/>
      <c r="LM340" s="652"/>
      <c r="LN340" s="652"/>
      <c r="LO340" s="652"/>
      <c r="LP340" s="652"/>
      <c r="LQ340" s="652"/>
      <c r="LR340" s="652"/>
      <c r="LS340" s="652"/>
      <c r="LT340" s="652"/>
      <c r="LU340" s="652"/>
      <c r="LV340" s="652"/>
      <c r="LW340" s="652"/>
      <c r="LX340" s="652"/>
      <c r="LY340" s="652"/>
      <c r="LZ340" s="652"/>
      <c r="MA340" s="652"/>
      <c r="MB340" s="652"/>
      <c r="MC340" s="652"/>
      <c r="MD340" s="652"/>
      <c r="ME340" s="652"/>
      <c r="MF340" s="652"/>
      <c r="MG340" s="652"/>
      <c r="MH340" s="652"/>
      <c r="MI340" s="652"/>
      <c r="MJ340" s="652"/>
      <c r="MK340" s="652"/>
      <c r="ML340" s="652"/>
      <c r="MM340" s="652"/>
      <c r="MN340" s="652"/>
      <c r="MO340" s="652"/>
      <c r="MP340" s="652"/>
      <c r="MQ340" s="652"/>
      <c r="MR340" s="652"/>
      <c r="MS340" s="652"/>
      <c r="MT340" s="652"/>
      <c r="MU340" s="652"/>
      <c r="MV340" s="652"/>
      <c r="MW340" s="652"/>
      <c r="MX340" s="652"/>
      <c r="MY340" s="652"/>
      <c r="MZ340" s="652"/>
      <c r="NA340" s="652"/>
      <c r="NB340" s="652"/>
      <c r="NC340" s="652"/>
      <c r="ND340" s="652"/>
      <c r="NE340" s="652"/>
      <c r="NF340" s="652"/>
      <c r="NG340" s="652"/>
      <c r="NH340" s="652"/>
      <c r="NI340" s="652"/>
      <c r="NJ340" s="652"/>
      <c r="NK340" s="652"/>
      <c r="NL340" s="652"/>
      <c r="NM340" s="652"/>
      <c r="NN340" s="652"/>
      <c r="NO340" s="652"/>
      <c r="NP340" s="652"/>
      <c r="NQ340" s="652"/>
      <c r="NR340" s="652"/>
      <c r="NS340" s="652"/>
      <c r="NT340" s="652"/>
      <c r="NU340" s="652"/>
      <c r="NV340" s="652"/>
      <c r="NW340" s="652"/>
      <c r="NX340" s="652"/>
      <c r="NY340" s="652"/>
      <c r="NZ340" s="652"/>
      <c r="OA340" s="652"/>
      <c r="OB340" s="652"/>
      <c r="OC340" s="652"/>
      <c r="OD340" s="652"/>
      <c r="OE340" s="652"/>
      <c r="OF340" s="652"/>
      <c r="OG340" s="652"/>
      <c r="OH340" s="652"/>
      <c r="OI340" s="652"/>
      <c r="OJ340" s="652"/>
      <c r="OK340" s="652"/>
      <c r="OL340" s="652"/>
      <c r="OM340" s="652"/>
      <c r="ON340" s="652"/>
      <c r="OO340" s="652"/>
      <c r="OP340" s="652"/>
      <c r="OQ340" s="652"/>
      <c r="OR340" s="652"/>
      <c r="OS340" s="652"/>
      <c r="OT340" s="652"/>
      <c r="OU340" s="652"/>
      <c r="OV340" s="652"/>
      <c r="OW340" s="652"/>
      <c r="OX340" s="652"/>
      <c r="OY340" s="652"/>
      <c r="OZ340" s="652"/>
      <c r="PA340" s="652"/>
      <c r="PB340" s="652"/>
      <c r="PC340" s="652"/>
      <c r="PD340" s="652"/>
      <c r="PE340" s="652"/>
      <c r="PF340" s="652"/>
      <c r="PG340" s="652"/>
      <c r="PH340" s="652"/>
      <c r="PI340" s="652"/>
      <c r="PJ340" s="652"/>
      <c r="PK340" s="652"/>
      <c r="PL340" s="652"/>
      <c r="PM340" s="652"/>
      <c r="PN340" s="652"/>
      <c r="PO340" s="652"/>
      <c r="PP340" s="652"/>
      <c r="PQ340" s="652"/>
      <c r="PR340" s="652"/>
      <c r="PS340" s="652"/>
      <c r="PT340" s="652"/>
      <c r="PU340" s="652"/>
      <c r="PV340" s="652"/>
      <c r="PW340" s="652"/>
      <c r="PX340" s="652"/>
      <c r="PY340" s="652"/>
      <c r="PZ340" s="652"/>
      <c r="QA340" s="652"/>
      <c r="QB340" s="652"/>
      <c r="QC340" s="652"/>
      <c r="QD340" s="652"/>
      <c r="QE340" s="652"/>
      <c r="QF340" s="652"/>
      <c r="QG340" s="652"/>
      <c r="QH340" s="652"/>
      <c r="QI340" s="652"/>
      <c r="QJ340" s="652"/>
      <c r="QK340" s="652"/>
      <c r="QL340" s="652"/>
      <c r="QM340" s="652"/>
      <c r="QN340" s="652"/>
      <c r="QO340" s="652"/>
      <c r="QP340" s="652"/>
      <c r="QQ340" s="652"/>
      <c r="QR340" s="652"/>
      <c r="QS340" s="652"/>
      <c r="QT340" s="652"/>
      <c r="QU340" s="652"/>
      <c r="QV340" s="652"/>
      <c r="QW340" s="652"/>
      <c r="QX340" s="652"/>
      <c r="QY340" s="652"/>
      <c r="QZ340" s="652"/>
      <c r="RA340" s="652"/>
      <c r="RB340" s="652"/>
      <c r="RC340" s="652"/>
      <c r="RD340" s="652"/>
      <c r="RE340" s="652"/>
      <c r="RF340" s="652"/>
      <c r="RG340" s="652"/>
      <c r="RH340" s="652"/>
      <c r="RI340" s="652"/>
      <c r="RJ340" s="652"/>
      <c r="RK340" s="652"/>
      <c r="RL340" s="652"/>
      <c r="RM340" s="652"/>
      <c r="RN340" s="652"/>
      <c r="RO340" s="652"/>
      <c r="RP340" s="652"/>
      <c r="RQ340" s="652"/>
      <c r="RR340" s="652"/>
      <c r="RS340" s="652"/>
      <c r="RT340" s="652"/>
      <c r="RU340" s="652"/>
      <c r="RV340" s="652"/>
      <c r="RW340" s="652"/>
      <c r="RX340" s="652"/>
      <c r="RY340" s="652"/>
      <c r="RZ340" s="652"/>
      <c r="SA340" s="652"/>
      <c r="SB340" s="652"/>
      <c r="SC340" s="652"/>
      <c r="SD340" s="652"/>
      <c r="SE340" s="652"/>
      <c r="SF340" s="652"/>
      <c r="SG340" s="652"/>
      <c r="SH340" s="652"/>
      <c r="SI340" s="652"/>
      <c r="SJ340" s="652"/>
      <c r="SK340" s="652"/>
      <c r="SL340" s="652"/>
      <c r="SM340" s="652"/>
      <c r="SN340" s="652"/>
      <c r="SO340" s="652"/>
      <c r="SP340" s="652"/>
      <c r="SQ340" s="652"/>
      <c r="SR340" s="652"/>
      <c r="SS340" s="652"/>
      <c r="ST340" s="652"/>
      <c r="SU340" s="652"/>
      <c r="SV340" s="652"/>
      <c r="SW340" s="652"/>
      <c r="SX340" s="652"/>
      <c r="SY340" s="652"/>
      <c r="SZ340" s="652"/>
      <c r="TA340" s="652"/>
      <c r="TB340" s="652"/>
      <c r="TC340" s="652"/>
      <c r="TD340" s="652"/>
      <c r="TE340" s="652"/>
      <c r="TF340" s="652"/>
      <c r="TG340" s="652"/>
      <c r="TH340" s="652"/>
      <c r="TI340" s="652"/>
      <c r="TJ340" s="652"/>
      <c r="TK340" s="652"/>
      <c r="TL340" s="652"/>
      <c r="TM340" s="652"/>
      <c r="TN340" s="652"/>
      <c r="TO340" s="652"/>
      <c r="TP340" s="652"/>
      <c r="TQ340" s="652"/>
      <c r="TR340" s="652"/>
      <c r="TS340" s="652"/>
      <c r="TT340" s="652"/>
      <c r="TU340" s="652"/>
      <c r="TV340" s="652"/>
      <c r="TW340" s="652"/>
      <c r="TX340" s="652"/>
      <c r="TY340" s="652"/>
      <c r="TZ340" s="652"/>
      <c r="UA340" s="652"/>
      <c r="UB340" s="652"/>
      <c r="UC340" s="652"/>
      <c r="UD340" s="652"/>
      <c r="UE340" s="652"/>
      <c r="UF340" s="652"/>
      <c r="UG340" s="652"/>
      <c r="UH340" s="652"/>
      <c r="UI340" s="652"/>
      <c r="UJ340" s="652"/>
      <c r="UK340" s="652"/>
      <c r="UL340" s="652"/>
      <c r="UM340" s="652"/>
      <c r="UN340" s="652"/>
      <c r="UO340" s="652"/>
      <c r="UP340" s="652"/>
      <c r="UQ340" s="652"/>
      <c r="UR340" s="652"/>
      <c r="US340" s="652"/>
      <c r="UT340" s="652"/>
      <c r="UU340" s="652"/>
      <c r="UV340" s="652"/>
      <c r="UW340" s="652"/>
      <c r="UX340" s="652"/>
      <c r="UY340" s="652"/>
      <c r="UZ340" s="652"/>
      <c r="VA340" s="652"/>
      <c r="VB340" s="652"/>
      <c r="VC340" s="652"/>
      <c r="VD340" s="652"/>
      <c r="VE340" s="652"/>
      <c r="VF340" s="652"/>
      <c r="VG340" s="652"/>
      <c r="VH340" s="652"/>
      <c r="VI340" s="652"/>
      <c r="VJ340" s="652"/>
      <c r="VK340" s="652"/>
      <c r="VL340" s="652"/>
      <c r="VM340" s="652"/>
      <c r="VN340" s="652"/>
      <c r="VO340" s="652"/>
      <c r="VP340" s="652"/>
      <c r="VQ340" s="652"/>
      <c r="VR340" s="652"/>
      <c r="VS340" s="652"/>
      <c r="VT340" s="652"/>
      <c r="VU340" s="652"/>
      <c r="VV340" s="652"/>
      <c r="VW340" s="652"/>
      <c r="VX340" s="652"/>
      <c r="VY340" s="652"/>
      <c r="VZ340" s="652"/>
      <c r="WA340" s="652"/>
      <c r="WB340" s="652"/>
      <c r="WC340" s="652"/>
      <c r="WD340" s="652"/>
      <c r="WE340" s="652"/>
      <c r="WF340" s="652"/>
      <c r="WG340" s="652"/>
      <c r="WH340" s="652"/>
      <c r="WI340" s="652"/>
      <c r="WJ340" s="652"/>
      <c r="WK340" s="652"/>
      <c r="WL340" s="652"/>
      <c r="WM340" s="652"/>
      <c r="WN340" s="652"/>
      <c r="WO340" s="652"/>
      <c r="WP340" s="652"/>
      <c r="WQ340" s="652"/>
      <c r="WR340" s="652"/>
      <c r="WS340" s="652"/>
      <c r="WT340" s="652"/>
      <c r="WU340" s="652"/>
      <c r="WV340" s="652"/>
      <c r="WW340" s="652"/>
      <c r="WX340" s="652"/>
      <c r="WY340" s="652"/>
      <c r="WZ340" s="652"/>
      <c r="XA340" s="652"/>
      <c r="XB340" s="652"/>
      <c r="XC340" s="652"/>
      <c r="XD340" s="652"/>
      <c r="XE340" s="652"/>
      <c r="XF340" s="652"/>
      <c r="XG340" s="652"/>
      <c r="XH340" s="652"/>
      <c r="XI340" s="652"/>
      <c r="XJ340" s="652"/>
      <c r="XK340" s="652"/>
      <c r="XL340" s="652"/>
      <c r="XM340" s="652"/>
      <c r="XN340" s="652"/>
      <c r="XO340" s="652"/>
      <c r="XP340" s="652"/>
      <c r="XQ340" s="652"/>
      <c r="XR340" s="652"/>
      <c r="XS340" s="652"/>
      <c r="XT340" s="652"/>
      <c r="XU340" s="652"/>
      <c r="XV340" s="652"/>
      <c r="XW340" s="652"/>
      <c r="XX340" s="652"/>
      <c r="XY340" s="652"/>
      <c r="XZ340" s="652"/>
      <c r="YA340" s="652"/>
      <c r="YB340" s="652"/>
      <c r="YC340" s="652"/>
      <c r="YD340" s="652"/>
      <c r="YE340" s="652"/>
      <c r="YF340" s="652"/>
      <c r="YG340" s="652"/>
      <c r="YH340" s="652"/>
      <c r="YI340" s="652"/>
      <c r="YJ340" s="652"/>
      <c r="YK340" s="652"/>
      <c r="YL340" s="652"/>
      <c r="YM340" s="652"/>
      <c r="YN340" s="652"/>
      <c r="YO340" s="652"/>
      <c r="YP340" s="652"/>
      <c r="YQ340" s="652"/>
      <c r="YR340" s="652"/>
      <c r="YS340" s="652"/>
      <c r="YT340" s="652"/>
      <c r="YU340" s="652"/>
      <c r="YV340" s="652"/>
      <c r="YW340" s="652"/>
      <c r="YX340" s="652"/>
      <c r="YY340" s="652"/>
      <c r="YZ340" s="652"/>
      <c r="ZA340" s="652"/>
      <c r="ZB340" s="652"/>
      <c r="ZC340" s="652"/>
      <c r="ZD340" s="652"/>
      <c r="ZE340" s="652"/>
      <c r="ZF340" s="652"/>
      <c r="ZG340" s="652"/>
      <c r="ZH340" s="652"/>
      <c r="ZI340" s="652"/>
      <c r="ZJ340" s="652"/>
      <c r="ZK340" s="652"/>
      <c r="ZL340" s="652"/>
      <c r="ZM340" s="652"/>
      <c r="ZN340" s="652"/>
      <c r="ZO340" s="652"/>
      <c r="ZP340" s="652"/>
      <c r="ZQ340" s="652"/>
      <c r="ZR340" s="652"/>
      <c r="ZS340" s="652"/>
      <c r="ZT340" s="652"/>
      <c r="ZU340" s="652"/>
      <c r="ZV340" s="652"/>
      <c r="ZW340" s="652"/>
      <c r="ZX340" s="652"/>
      <c r="ZY340" s="652"/>
      <c r="ZZ340" s="652"/>
      <c r="AAA340" s="652"/>
      <c r="AAB340" s="652"/>
      <c r="AAC340" s="652"/>
      <c r="AAD340" s="652"/>
      <c r="AAE340" s="652"/>
      <c r="AAF340" s="652"/>
      <c r="AAG340" s="652"/>
      <c r="AAH340" s="652"/>
      <c r="AAI340" s="652"/>
      <c r="AAJ340" s="652"/>
      <c r="AAK340" s="652"/>
      <c r="AAL340" s="652"/>
      <c r="AAM340" s="652"/>
      <c r="AAN340" s="652"/>
      <c r="AAO340" s="652"/>
      <c r="AAP340" s="652"/>
      <c r="AAQ340" s="652"/>
      <c r="AAR340" s="652"/>
      <c r="AAS340" s="652"/>
      <c r="AAT340" s="652"/>
      <c r="AAU340" s="652"/>
      <c r="AAV340" s="652"/>
      <c r="AAW340" s="652"/>
      <c r="AAX340" s="652"/>
      <c r="AAY340" s="652"/>
      <c r="AAZ340" s="652"/>
      <c r="ABA340" s="652"/>
      <c r="ABB340" s="652"/>
      <c r="ABC340" s="652"/>
      <c r="ABD340" s="652"/>
      <c r="ABE340" s="652"/>
      <c r="ABF340" s="652"/>
      <c r="ABG340" s="652"/>
      <c r="ABH340" s="652"/>
      <c r="ABI340" s="652"/>
      <c r="ABJ340" s="652"/>
      <c r="ABK340" s="652"/>
      <c r="ABL340" s="652"/>
      <c r="ABM340" s="652"/>
      <c r="ABN340" s="652"/>
      <c r="ABO340" s="652"/>
      <c r="ABP340" s="652"/>
      <c r="ABQ340" s="652"/>
      <c r="ABR340" s="652"/>
      <c r="ABS340" s="652"/>
      <c r="ABT340" s="652"/>
      <c r="ABU340" s="652"/>
      <c r="ABV340" s="652"/>
      <c r="ABW340" s="652"/>
      <c r="ABX340" s="652"/>
      <c r="ABY340" s="652"/>
      <c r="ABZ340" s="652"/>
      <c r="ACA340" s="652"/>
      <c r="ACB340" s="652"/>
      <c r="ACC340" s="652"/>
      <c r="ACD340" s="652"/>
      <c r="ACE340" s="652"/>
      <c r="ACF340" s="652"/>
      <c r="ACG340" s="652"/>
      <c r="ACH340" s="652"/>
      <c r="ACI340" s="652"/>
      <c r="ACJ340" s="652"/>
      <c r="ACK340" s="652"/>
      <c r="ACL340" s="652"/>
      <c r="ACM340" s="652"/>
      <c r="ACN340" s="652"/>
      <c r="ACO340" s="652"/>
      <c r="ACP340" s="652"/>
      <c r="ACQ340" s="652"/>
      <c r="ACR340" s="652"/>
      <c r="ACS340" s="652"/>
      <c r="ACT340" s="652"/>
      <c r="ACU340" s="652"/>
      <c r="ACV340" s="652"/>
      <c r="ACW340" s="652"/>
      <c r="ACX340" s="652"/>
      <c r="ACY340" s="652"/>
      <c r="ACZ340" s="652"/>
      <c r="ADA340" s="652"/>
      <c r="ADB340" s="652"/>
      <c r="ADC340" s="652"/>
      <c r="ADD340" s="652"/>
      <c r="ADE340" s="652"/>
      <c r="ADF340" s="652"/>
      <c r="ADG340" s="652"/>
      <c r="ADH340" s="652"/>
      <c r="ADI340" s="652"/>
      <c r="ADJ340" s="652"/>
      <c r="ADK340" s="652"/>
      <c r="ADL340" s="652"/>
      <c r="ADM340" s="652"/>
      <c r="ADN340" s="652"/>
      <c r="ADO340" s="652"/>
      <c r="ADP340" s="652"/>
      <c r="ADQ340" s="652"/>
      <c r="ADR340" s="652"/>
      <c r="ADS340" s="652"/>
      <c r="ADT340" s="652"/>
      <c r="ADU340" s="652"/>
      <c r="ADV340" s="652"/>
      <c r="ADW340" s="652"/>
      <c r="ADX340" s="652"/>
      <c r="ADY340" s="652"/>
      <c r="ADZ340" s="652"/>
      <c r="AEA340" s="652"/>
      <c r="AEB340" s="652"/>
      <c r="AEC340" s="652"/>
      <c r="AED340" s="652"/>
      <c r="AEE340" s="652"/>
      <c r="AEF340" s="652"/>
      <c r="AEG340" s="652"/>
      <c r="AEH340" s="652"/>
      <c r="AEI340" s="652"/>
      <c r="AEJ340" s="652"/>
      <c r="AEK340" s="652"/>
      <c r="AEL340" s="652"/>
      <c r="AEM340" s="652"/>
      <c r="AEN340" s="652"/>
      <c r="AEO340" s="652"/>
      <c r="AEP340" s="652"/>
      <c r="AEQ340" s="652"/>
      <c r="AER340" s="652"/>
      <c r="AES340" s="652"/>
      <c r="AET340" s="652"/>
      <c r="AEU340" s="652"/>
      <c r="AEV340" s="652"/>
      <c r="AEW340" s="652"/>
      <c r="AEX340" s="652"/>
      <c r="AEY340" s="652"/>
      <c r="AEZ340" s="652"/>
      <c r="AFA340" s="652"/>
      <c r="AFB340" s="652"/>
      <c r="AFC340" s="652"/>
      <c r="AFD340" s="652"/>
      <c r="AFE340" s="652"/>
      <c r="AFF340" s="652"/>
      <c r="AFG340" s="652"/>
      <c r="AFH340" s="652"/>
      <c r="AFI340" s="652"/>
      <c r="AFJ340" s="652"/>
      <c r="AFK340" s="652"/>
      <c r="AFL340" s="652"/>
      <c r="AFM340" s="652"/>
      <c r="AFN340" s="652"/>
      <c r="AFO340" s="652"/>
      <c r="AFP340" s="652"/>
      <c r="AFQ340" s="652"/>
      <c r="AFR340" s="652"/>
      <c r="AFS340" s="652"/>
      <c r="AFT340" s="652"/>
      <c r="AFU340" s="652"/>
      <c r="AFV340" s="652"/>
      <c r="AFW340" s="652"/>
      <c r="AFX340" s="652"/>
      <c r="AFY340" s="652"/>
      <c r="AFZ340" s="652"/>
      <c r="AGA340" s="652"/>
      <c r="AGB340" s="652"/>
      <c r="AGC340" s="652"/>
      <c r="AGD340" s="652"/>
      <c r="AGE340" s="652"/>
      <c r="AGF340" s="652"/>
      <c r="AGG340" s="652"/>
      <c r="AGH340" s="652"/>
      <c r="AGI340" s="652"/>
      <c r="AGJ340" s="652"/>
      <c r="AGK340" s="652"/>
      <c r="AGL340" s="652"/>
      <c r="AGM340" s="652"/>
      <c r="AGN340" s="652"/>
      <c r="AGO340" s="652"/>
      <c r="AGP340" s="652"/>
      <c r="AGQ340" s="652"/>
      <c r="AGR340" s="652"/>
      <c r="AGS340" s="652"/>
      <c r="AGT340" s="652"/>
      <c r="AGU340" s="652"/>
      <c r="AGV340" s="652"/>
      <c r="AGW340" s="652"/>
      <c r="AGX340" s="652"/>
      <c r="AGY340" s="652"/>
      <c r="AGZ340" s="652"/>
      <c r="AHA340" s="652"/>
      <c r="AHB340" s="652"/>
      <c r="AHC340" s="652"/>
      <c r="AHD340" s="652"/>
      <c r="AHE340" s="652"/>
      <c r="AHF340" s="652"/>
      <c r="AHG340" s="652"/>
      <c r="AHH340" s="652"/>
      <c r="AHI340" s="652"/>
      <c r="AHJ340" s="652"/>
      <c r="AHK340" s="652"/>
      <c r="AHL340" s="652"/>
      <c r="AHM340" s="652"/>
      <c r="AHN340" s="652"/>
      <c r="AHO340" s="652"/>
      <c r="AHP340" s="652"/>
      <c r="AHQ340" s="652"/>
      <c r="AHR340" s="652"/>
      <c r="AHS340" s="652"/>
      <c r="AHT340" s="652"/>
      <c r="AHU340" s="652"/>
      <c r="AHV340" s="652"/>
      <c r="AHW340" s="652"/>
      <c r="AHX340" s="652"/>
      <c r="AHY340" s="652"/>
      <c r="AHZ340" s="652"/>
      <c r="AIA340" s="652"/>
      <c r="AIB340" s="652"/>
      <c r="AIC340" s="652"/>
      <c r="AID340" s="652"/>
      <c r="AIE340" s="652"/>
      <c r="AIF340" s="652"/>
      <c r="AIG340" s="652"/>
      <c r="AIH340" s="652"/>
      <c r="AII340" s="652"/>
      <c r="AIJ340" s="652"/>
      <c r="AIK340" s="652"/>
      <c r="AIL340" s="652"/>
      <c r="AIM340" s="652"/>
      <c r="AIN340" s="652"/>
      <c r="AIO340" s="652"/>
      <c r="AIP340" s="652"/>
      <c r="AIQ340" s="652"/>
      <c r="AIR340" s="652"/>
      <c r="AIS340" s="652"/>
      <c r="AIT340" s="652"/>
      <c r="AIU340" s="652"/>
      <c r="AIV340" s="652"/>
      <c r="AIW340" s="652"/>
      <c r="AIX340" s="652"/>
      <c r="AIY340" s="652"/>
      <c r="AIZ340" s="652"/>
      <c r="AJA340" s="652"/>
      <c r="AJB340" s="652"/>
      <c r="AJC340" s="652"/>
      <c r="AJD340" s="652"/>
      <c r="AJE340" s="652"/>
      <c r="AJF340" s="652"/>
      <c r="AJG340" s="652"/>
      <c r="AJH340" s="652"/>
      <c r="AJI340" s="652"/>
      <c r="AJJ340" s="652"/>
      <c r="AJK340" s="652"/>
      <c r="AJL340" s="652"/>
      <c r="AJM340" s="652"/>
      <c r="AJN340" s="652"/>
      <c r="AJO340" s="652"/>
      <c r="AJP340" s="652"/>
      <c r="AJQ340" s="652"/>
      <c r="AJR340" s="652"/>
      <c r="AJS340" s="652"/>
      <c r="AJT340" s="652"/>
      <c r="AJU340" s="652"/>
      <c r="AJV340" s="652"/>
      <c r="AJW340" s="652"/>
      <c r="AJX340" s="652"/>
      <c r="AJY340" s="652"/>
      <c r="AJZ340" s="652"/>
      <c r="AKA340" s="652"/>
      <c r="AKB340" s="652"/>
      <c r="AKC340" s="652"/>
      <c r="AKD340" s="652"/>
      <c r="AKE340" s="652"/>
      <c r="AKF340" s="652"/>
      <c r="AKG340" s="652"/>
      <c r="AKH340" s="652"/>
      <c r="AKI340" s="652"/>
      <c r="AKJ340" s="652"/>
      <c r="AKK340" s="652"/>
      <c r="AKL340" s="652"/>
      <c r="AKM340" s="652"/>
      <c r="AKN340" s="652"/>
      <c r="AKO340" s="652"/>
      <c r="AKP340" s="652"/>
      <c r="AKQ340" s="652"/>
      <c r="AKR340" s="652"/>
      <c r="AKS340" s="652"/>
      <c r="AKT340" s="652"/>
      <c r="AKU340" s="652"/>
      <c r="AKV340" s="652"/>
      <c r="AKW340" s="652"/>
      <c r="AKX340" s="652"/>
      <c r="AKY340" s="652"/>
      <c r="AKZ340" s="652"/>
      <c r="ALA340" s="652"/>
      <c r="ALB340" s="652"/>
      <c r="ALC340" s="652"/>
      <c r="ALD340" s="652"/>
      <c r="ALE340" s="652"/>
      <c r="ALF340" s="652"/>
      <c r="ALG340" s="652"/>
      <c r="ALH340" s="652"/>
      <c r="ALI340" s="652"/>
      <c r="ALJ340" s="652"/>
      <c r="ALK340" s="652"/>
      <c r="ALL340" s="652"/>
      <c r="ALM340" s="652"/>
      <c r="ALN340" s="652"/>
      <c r="ALO340" s="652"/>
      <c r="ALP340" s="652"/>
      <c r="ALQ340" s="652"/>
      <c r="ALR340" s="652"/>
      <c r="ALS340" s="652"/>
      <c r="ALT340" s="652"/>
      <c r="ALU340" s="652"/>
      <c r="ALV340" s="652"/>
      <c r="ALW340" s="652"/>
      <c r="ALX340" s="652"/>
      <c r="ALY340" s="652"/>
      <c r="ALZ340" s="652"/>
      <c r="AMA340" s="652"/>
      <c r="AMB340" s="652"/>
      <c r="AMC340" s="652"/>
      <c r="AMD340" s="652"/>
      <c r="AME340" s="652"/>
      <c r="AMF340" s="652"/>
      <c r="AMG340" s="652"/>
      <c r="AMH340" s="652"/>
      <c r="AMI340" s="652"/>
      <c r="AMJ340" s="652"/>
    </row>
    <row r="341" spans="1:1024" s="655" customFormat="1" ht="24">
      <c r="A341" s="754" t="s">
        <v>1917</v>
      </c>
      <c r="B341" s="652"/>
      <c r="C341" s="652"/>
      <c r="D341" s="652"/>
      <c r="E341" s="652"/>
      <c r="F341" s="652"/>
      <c r="G341" s="652"/>
      <c r="H341" s="652"/>
      <c r="I341" s="652"/>
      <c r="J341" s="652"/>
      <c r="K341" s="652"/>
      <c r="L341" s="652"/>
      <c r="M341" s="652"/>
      <c r="N341" s="652"/>
      <c r="O341" s="652"/>
      <c r="P341" s="652"/>
      <c r="Q341" s="652"/>
      <c r="R341" s="652"/>
      <c r="S341" s="652"/>
      <c r="T341" s="652"/>
      <c r="U341" s="652"/>
      <c r="V341" s="652"/>
      <c r="W341" s="652"/>
      <c r="X341" s="652"/>
      <c r="Y341" s="652"/>
      <c r="Z341" s="652"/>
      <c r="AA341" s="652"/>
      <c r="AB341" s="652"/>
      <c r="AC341" s="652"/>
      <c r="AD341" s="652"/>
      <c r="AE341" s="652"/>
      <c r="AF341" s="652"/>
      <c r="AG341" s="652"/>
      <c r="AH341" s="652"/>
      <c r="AI341" s="652"/>
      <c r="AJ341" s="652"/>
      <c r="AK341" s="652"/>
      <c r="AL341" s="652"/>
      <c r="AM341" s="652"/>
      <c r="AN341" s="652"/>
      <c r="AO341" s="652"/>
      <c r="AP341" s="652"/>
      <c r="AQ341" s="652"/>
      <c r="AR341" s="652"/>
      <c r="AS341" s="652"/>
      <c r="AT341" s="652"/>
      <c r="AU341" s="652"/>
      <c r="AV341" s="652"/>
      <c r="AW341" s="652"/>
      <c r="AX341" s="652"/>
      <c r="AY341" s="652"/>
      <c r="AZ341" s="652"/>
      <c r="BA341" s="652"/>
      <c r="BB341" s="652"/>
      <c r="BC341" s="652"/>
      <c r="BD341" s="652"/>
      <c r="BE341" s="652"/>
      <c r="BF341" s="652"/>
      <c r="BG341" s="652"/>
      <c r="BH341" s="652"/>
      <c r="BI341" s="652"/>
      <c r="BJ341" s="652"/>
      <c r="BK341" s="652"/>
      <c r="BL341" s="652"/>
      <c r="BM341" s="652"/>
      <c r="BN341" s="652"/>
      <c r="BO341" s="652"/>
      <c r="BP341" s="652"/>
      <c r="BQ341" s="652"/>
      <c r="BR341" s="652"/>
      <c r="BS341" s="652"/>
      <c r="BT341" s="652"/>
      <c r="BU341" s="652"/>
      <c r="BV341" s="652"/>
      <c r="BW341" s="652"/>
      <c r="BX341" s="652"/>
      <c r="BY341" s="652"/>
      <c r="BZ341" s="652"/>
      <c r="CA341" s="652"/>
      <c r="CB341" s="652"/>
      <c r="CC341" s="652"/>
      <c r="CD341" s="652"/>
      <c r="CE341" s="652"/>
      <c r="CF341" s="652"/>
      <c r="CG341" s="652"/>
      <c r="CH341" s="652"/>
      <c r="CI341" s="652"/>
      <c r="CJ341" s="652"/>
      <c r="CK341" s="652"/>
      <c r="CL341" s="652"/>
      <c r="CM341" s="652"/>
      <c r="CN341" s="652"/>
      <c r="CO341" s="652"/>
      <c r="CP341" s="652"/>
      <c r="CQ341" s="652"/>
      <c r="CR341" s="652"/>
      <c r="CS341" s="652"/>
      <c r="CT341" s="652"/>
      <c r="CU341" s="652"/>
      <c r="CV341" s="652"/>
      <c r="CW341" s="652"/>
      <c r="CX341" s="652"/>
      <c r="CY341" s="652"/>
      <c r="CZ341" s="652"/>
      <c r="DA341" s="652"/>
      <c r="DB341" s="652"/>
      <c r="DC341" s="652"/>
      <c r="DD341" s="652"/>
      <c r="DE341" s="652"/>
      <c r="DF341" s="652"/>
      <c r="DG341" s="652"/>
      <c r="DH341" s="652"/>
      <c r="DI341" s="652"/>
      <c r="DJ341" s="652"/>
      <c r="DK341" s="652"/>
      <c r="DL341" s="652"/>
      <c r="DM341" s="652"/>
      <c r="DN341" s="652"/>
      <c r="DO341" s="652"/>
      <c r="DP341" s="652"/>
      <c r="DQ341" s="652"/>
      <c r="DR341" s="652"/>
      <c r="DS341" s="652"/>
      <c r="DT341" s="652"/>
      <c r="DU341" s="652"/>
      <c r="DV341" s="652"/>
      <c r="DW341" s="652"/>
      <c r="DX341" s="652"/>
      <c r="DY341" s="652"/>
      <c r="DZ341" s="652"/>
      <c r="EA341" s="652"/>
      <c r="EB341" s="652"/>
      <c r="EC341" s="652"/>
      <c r="ED341" s="652"/>
      <c r="EE341" s="652"/>
      <c r="EF341" s="652"/>
      <c r="EG341" s="652"/>
      <c r="EH341" s="652"/>
      <c r="EI341" s="652"/>
      <c r="EJ341" s="652"/>
      <c r="EK341" s="652"/>
      <c r="EL341" s="652"/>
      <c r="EM341" s="652"/>
      <c r="EN341" s="652"/>
      <c r="EO341" s="652"/>
      <c r="EP341" s="652"/>
      <c r="EQ341" s="652"/>
      <c r="ER341" s="652"/>
      <c r="ES341" s="652"/>
      <c r="ET341" s="652"/>
      <c r="EU341" s="652"/>
      <c r="EV341" s="652"/>
      <c r="EW341" s="652"/>
      <c r="EX341" s="652"/>
      <c r="EY341" s="652"/>
      <c r="EZ341" s="652"/>
      <c r="FA341" s="652"/>
      <c r="FB341" s="652"/>
      <c r="FC341" s="652"/>
      <c r="FD341" s="652"/>
      <c r="FE341" s="652"/>
      <c r="FF341" s="652"/>
      <c r="FG341" s="652"/>
      <c r="FH341" s="652"/>
      <c r="FI341" s="652"/>
      <c r="FJ341" s="652"/>
      <c r="FK341" s="652"/>
      <c r="FL341" s="652"/>
      <c r="FM341" s="652"/>
      <c r="FN341" s="652"/>
      <c r="FO341" s="652"/>
      <c r="FP341" s="652"/>
      <c r="FQ341" s="652"/>
      <c r="FR341" s="652"/>
      <c r="FS341" s="652"/>
      <c r="FT341" s="652"/>
      <c r="FU341" s="652"/>
      <c r="FV341" s="652"/>
      <c r="FW341" s="652"/>
      <c r="FX341" s="652"/>
      <c r="FY341" s="652"/>
      <c r="FZ341" s="652"/>
      <c r="GA341" s="652"/>
      <c r="GB341" s="652"/>
      <c r="GC341" s="652"/>
      <c r="GD341" s="652"/>
      <c r="GE341" s="652"/>
      <c r="GF341" s="652"/>
      <c r="GG341" s="652"/>
      <c r="GH341" s="652"/>
      <c r="GI341" s="652"/>
      <c r="GJ341" s="652"/>
      <c r="GK341" s="652"/>
      <c r="GL341" s="652"/>
      <c r="GM341" s="652"/>
      <c r="GN341" s="652"/>
      <c r="GO341" s="652"/>
      <c r="GP341" s="652"/>
      <c r="GQ341" s="652"/>
      <c r="GR341" s="652"/>
      <c r="GS341" s="652"/>
      <c r="GT341" s="652"/>
      <c r="GU341" s="652"/>
      <c r="GV341" s="652"/>
      <c r="GW341" s="652"/>
      <c r="GX341" s="652"/>
      <c r="GY341" s="652"/>
      <c r="GZ341" s="652"/>
      <c r="HA341" s="652"/>
      <c r="HB341" s="652"/>
      <c r="HC341" s="652"/>
      <c r="HD341" s="652"/>
      <c r="HE341" s="652"/>
      <c r="HF341" s="652"/>
      <c r="HG341" s="652"/>
      <c r="HH341" s="652"/>
      <c r="HI341" s="652"/>
      <c r="HJ341" s="652"/>
      <c r="HK341" s="652"/>
      <c r="HL341" s="652"/>
      <c r="HM341" s="652"/>
      <c r="HN341" s="652"/>
      <c r="HO341" s="652"/>
      <c r="HP341" s="652"/>
      <c r="HQ341" s="652"/>
      <c r="HR341" s="652"/>
      <c r="HS341" s="652"/>
      <c r="HT341" s="652"/>
      <c r="HU341" s="652"/>
      <c r="HV341" s="652"/>
      <c r="HW341" s="652"/>
      <c r="HX341" s="652"/>
      <c r="HY341" s="652"/>
      <c r="HZ341" s="652"/>
      <c r="IA341" s="652"/>
      <c r="IB341" s="652"/>
      <c r="IC341" s="652"/>
      <c r="ID341" s="652"/>
      <c r="IE341" s="652"/>
      <c r="IF341" s="652"/>
      <c r="IG341" s="652"/>
      <c r="IH341" s="652"/>
      <c r="II341" s="652"/>
      <c r="IJ341" s="652"/>
      <c r="IK341" s="652"/>
      <c r="IL341" s="652"/>
      <c r="IM341" s="652"/>
      <c r="IN341" s="652"/>
      <c r="IO341" s="652"/>
      <c r="IP341" s="652"/>
      <c r="IQ341" s="652"/>
      <c r="IR341" s="652"/>
      <c r="IS341" s="652"/>
      <c r="IT341" s="652"/>
      <c r="IU341" s="652"/>
      <c r="IV341" s="652"/>
      <c r="IW341" s="652"/>
      <c r="IX341" s="652"/>
      <c r="IY341" s="652"/>
      <c r="IZ341" s="652"/>
      <c r="JA341" s="652"/>
      <c r="JB341" s="652"/>
      <c r="JC341" s="652"/>
      <c r="JD341" s="652"/>
      <c r="JE341" s="652"/>
      <c r="JF341" s="652"/>
      <c r="JG341" s="652"/>
      <c r="JH341" s="652"/>
      <c r="JI341" s="652"/>
      <c r="JJ341" s="652"/>
      <c r="JK341" s="652"/>
      <c r="JL341" s="652"/>
      <c r="JM341" s="652"/>
      <c r="JN341" s="652"/>
      <c r="JO341" s="652"/>
      <c r="JP341" s="652"/>
      <c r="JQ341" s="652"/>
      <c r="JR341" s="652"/>
      <c r="JS341" s="652"/>
      <c r="JT341" s="652"/>
      <c r="JU341" s="652"/>
      <c r="JV341" s="652"/>
      <c r="JW341" s="652"/>
      <c r="JX341" s="652"/>
      <c r="JY341" s="652"/>
      <c r="JZ341" s="652"/>
      <c r="KA341" s="652"/>
      <c r="KB341" s="652"/>
      <c r="KC341" s="652"/>
      <c r="KD341" s="652"/>
      <c r="KE341" s="652"/>
      <c r="KF341" s="652"/>
      <c r="KG341" s="652"/>
      <c r="KH341" s="652"/>
      <c r="KI341" s="652"/>
      <c r="KJ341" s="652"/>
      <c r="KK341" s="652"/>
      <c r="KL341" s="652"/>
      <c r="KM341" s="652"/>
      <c r="KN341" s="652"/>
      <c r="KO341" s="652"/>
      <c r="KP341" s="652"/>
      <c r="KQ341" s="652"/>
      <c r="KR341" s="652"/>
      <c r="KS341" s="652"/>
      <c r="KT341" s="652"/>
      <c r="KU341" s="652"/>
      <c r="KV341" s="652"/>
      <c r="KW341" s="652"/>
      <c r="KX341" s="652"/>
      <c r="KY341" s="652"/>
      <c r="KZ341" s="652"/>
      <c r="LA341" s="652"/>
      <c r="LB341" s="652"/>
      <c r="LC341" s="652"/>
      <c r="LD341" s="652"/>
      <c r="LE341" s="652"/>
      <c r="LF341" s="652"/>
      <c r="LG341" s="652"/>
      <c r="LH341" s="652"/>
      <c r="LI341" s="652"/>
      <c r="LJ341" s="652"/>
      <c r="LK341" s="652"/>
      <c r="LL341" s="652"/>
      <c r="LM341" s="652"/>
      <c r="LN341" s="652"/>
      <c r="LO341" s="652"/>
      <c r="LP341" s="652"/>
      <c r="LQ341" s="652"/>
      <c r="LR341" s="652"/>
      <c r="LS341" s="652"/>
      <c r="LT341" s="652"/>
      <c r="LU341" s="652"/>
      <c r="LV341" s="652"/>
      <c r="LW341" s="652"/>
      <c r="LX341" s="652"/>
      <c r="LY341" s="652"/>
      <c r="LZ341" s="652"/>
      <c r="MA341" s="652"/>
      <c r="MB341" s="652"/>
      <c r="MC341" s="652"/>
      <c r="MD341" s="652"/>
      <c r="ME341" s="652"/>
      <c r="MF341" s="652"/>
      <c r="MG341" s="652"/>
      <c r="MH341" s="652"/>
      <c r="MI341" s="652"/>
      <c r="MJ341" s="652"/>
      <c r="MK341" s="652"/>
      <c r="ML341" s="652"/>
      <c r="MM341" s="652"/>
      <c r="MN341" s="652"/>
      <c r="MO341" s="652"/>
      <c r="MP341" s="652"/>
      <c r="MQ341" s="652"/>
      <c r="MR341" s="652"/>
      <c r="MS341" s="652"/>
      <c r="MT341" s="652"/>
      <c r="MU341" s="652"/>
      <c r="MV341" s="652"/>
      <c r="MW341" s="652"/>
      <c r="MX341" s="652"/>
      <c r="MY341" s="652"/>
      <c r="MZ341" s="652"/>
      <c r="NA341" s="652"/>
      <c r="NB341" s="652"/>
      <c r="NC341" s="652"/>
      <c r="ND341" s="652"/>
      <c r="NE341" s="652"/>
      <c r="NF341" s="652"/>
      <c r="NG341" s="652"/>
      <c r="NH341" s="652"/>
      <c r="NI341" s="652"/>
      <c r="NJ341" s="652"/>
      <c r="NK341" s="652"/>
      <c r="NL341" s="652"/>
      <c r="NM341" s="652"/>
      <c r="NN341" s="652"/>
      <c r="NO341" s="652"/>
      <c r="NP341" s="652"/>
      <c r="NQ341" s="652"/>
      <c r="NR341" s="652"/>
      <c r="NS341" s="652"/>
      <c r="NT341" s="652"/>
      <c r="NU341" s="652"/>
      <c r="NV341" s="652"/>
      <c r="NW341" s="652"/>
      <c r="NX341" s="652"/>
      <c r="NY341" s="652"/>
      <c r="NZ341" s="652"/>
      <c r="OA341" s="652"/>
      <c r="OB341" s="652"/>
      <c r="OC341" s="652"/>
      <c r="OD341" s="652"/>
      <c r="OE341" s="652"/>
      <c r="OF341" s="652"/>
      <c r="OG341" s="652"/>
      <c r="OH341" s="652"/>
      <c r="OI341" s="652"/>
      <c r="OJ341" s="652"/>
      <c r="OK341" s="652"/>
      <c r="OL341" s="652"/>
      <c r="OM341" s="652"/>
      <c r="ON341" s="652"/>
      <c r="OO341" s="652"/>
      <c r="OP341" s="652"/>
      <c r="OQ341" s="652"/>
      <c r="OR341" s="652"/>
      <c r="OS341" s="652"/>
      <c r="OT341" s="652"/>
      <c r="OU341" s="652"/>
      <c r="OV341" s="652"/>
      <c r="OW341" s="652"/>
      <c r="OX341" s="652"/>
      <c r="OY341" s="652"/>
      <c r="OZ341" s="652"/>
      <c r="PA341" s="652"/>
      <c r="PB341" s="652"/>
      <c r="PC341" s="652"/>
      <c r="PD341" s="652"/>
      <c r="PE341" s="652"/>
      <c r="PF341" s="652"/>
      <c r="PG341" s="652"/>
      <c r="PH341" s="652"/>
      <c r="PI341" s="652"/>
      <c r="PJ341" s="652"/>
      <c r="PK341" s="652"/>
      <c r="PL341" s="652"/>
      <c r="PM341" s="652"/>
      <c r="PN341" s="652"/>
      <c r="PO341" s="652"/>
      <c r="PP341" s="652"/>
      <c r="PQ341" s="652"/>
      <c r="PR341" s="652"/>
      <c r="PS341" s="652"/>
      <c r="PT341" s="652"/>
      <c r="PU341" s="652"/>
      <c r="PV341" s="652"/>
      <c r="PW341" s="652"/>
      <c r="PX341" s="652"/>
      <c r="PY341" s="652"/>
      <c r="PZ341" s="652"/>
      <c r="QA341" s="652"/>
      <c r="QB341" s="652"/>
      <c r="QC341" s="652"/>
      <c r="QD341" s="652"/>
      <c r="QE341" s="652"/>
      <c r="QF341" s="652"/>
      <c r="QG341" s="652"/>
      <c r="QH341" s="652"/>
      <c r="QI341" s="652"/>
      <c r="QJ341" s="652"/>
      <c r="QK341" s="652"/>
      <c r="QL341" s="652"/>
      <c r="QM341" s="652"/>
      <c r="QN341" s="652"/>
      <c r="QO341" s="652"/>
      <c r="QP341" s="652"/>
      <c r="QQ341" s="652"/>
      <c r="QR341" s="652"/>
      <c r="QS341" s="652"/>
      <c r="QT341" s="652"/>
      <c r="QU341" s="652"/>
      <c r="QV341" s="652"/>
      <c r="QW341" s="652"/>
      <c r="QX341" s="652"/>
      <c r="QY341" s="652"/>
      <c r="QZ341" s="652"/>
      <c r="RA341" s="652"/>
      <c r="RB341" s="652"/>
      <c r="RC341" s="652"/>
      <c r="RD341" s="652"/>
      <c r="RE341" s="652"/>
      <c r="RF341" s="652"/>
      <c r="RG341" s="652"/>
      <c r="RH341" s="652"/>
      <c r="RI341" s="652"/>
      <c r="RJ341" s="652"/>
      <c r="RK341" s="652"/>
      <c r="RL341" s="652"/>
      <c r="RM341" s="652"/>
      <c r="RN341" s="652"/>
      <c r="RO341" s="652"/>
      <c r="RP341" s="652"/>
      <c r="RQ341" s="652"/>
      <c r="RR341" s="652"/>
      <c r="RS341" s="652"/>
      <c r="RT341" s="652"/>
      <c r="RU341" s="652"/>
      <c r="RV341" s="652"/>
      <c r="RW341" s="652"/>
      <c r="RX341" s="652"/>
      <c r="RY341" s="652"/>
      <c r="RZ341" s="652"/>
      <c r="SA341" s="652"/>
      <c r="SB341" s="652"/>
      <c r="SC341" s="652"/>
      <c r="SD341" s="652"/>
      <c r="SE341" s="652"/>
      <c r="SF341" s="652"/>
      <c r="SG341" s="652"/>
      <c r="SH341" s="652"/>
      <c r="SI341" s="652"/>
      <c r="SJ341" s="652"/>
      <c r="SK341" s="652"/>
      <c r="SL341" s="652"/>
      <c r="SM341" s="652"/>
      <c r="SN341" s="652"/>
      <c r="SO341" s="652"/>
      <c r="SP341" s="652"/>
      <c r="SQ341" s="652"/>
      <c r="SR341" s="652"/>
      <c r="SS341" s="652"/>
      <c r="ST341" s="652"/>
      <c r="SU341" s="652"/>
      <c r="SV341" s="652"/>
      <c r="SW341" s="652"/>
      <c r="SX341" s="652"/>
      <c r="SY341" s="652"/>
      <c r="SZ341" s="652"/>
      <c r="TA341" s="652"/>
      <c r="TB341" s="652"/>
      <c r="TC341" s="652"/>
      <c r="TD341" s="652"/>
      <c r="TE341" s="652"/>
      <c r="TF341" s="652"/>
      <c r="TG341" s="652"/>
      <c r="TH341" s="652"/>
      <c r="TI341" s="652"/>
      <c r="TJ341" s="652"/>
      <c r="TK341" s="652"/>
      <c r="TL341" s="652"/>
      <c r="TM341" s="652"/>
      <c r="TN341" s="652"/>
      <c r="TO341" s="652"/>
      <c r="TP341" s="652"/>
      <c r="TQ341" s="652"/>
      <c r="TR341" s="652"/>
      <c r="TS341" s="652"/>
      <c r="TT341" s="652"/>
      <c r="TU341" s="652"/>
      <c r="TV341" s="652"/>
      <c r="TW341" s="652"/>
      <c r="TX341" s="652"/>
      <c r="TY341" s="652"/>
      <c r="TZ341" s="652"/>
      <c r="UA341" s="652"/>
      <c r="UB341" s="652"/>
      <c r="UC341" s="652"/>
      <c r="UD341" s="652"/>
      <c r="UE341" s="652"/>
      <c r="UF341" s="652"/>
      <c r="UG341" s="652"/>
      <c r="UH341" s="652"/>
      <c r="UI341" s="652"/>
      <c r="UJ341" s="652"/>
      <c r="UK341" s="652"/>
      <c r="UL341" s="652"/>
      <c r="UM341" s="652"/>
      <c r="UN341" s="652"/>
      <c r="UO341" s="652"/>
      <c r="UP341" s="652"/>
      <c r="UQ341" s="652"/>
      <c r="UR341" s="652"/>
      <c r="US341" s="652"/>
      <c r="UT341" s="652"/>
      <c r="UU341" s="652"/>
      <c r="UV341" s="652"/>
      <c r="UW341" s="652"/>
      <c r="UX341" s="652"/>
      <c r="UY341" s="652"/>
      <c r="UZ341" s="652"/>
      <c r="VA341" s="652"/>
      <c r="VB341" s="652"/>
      <c r="VC341" s="652"/>
      <c r="VD341" s="652"/>
      <c r="VE341" s="652"/>
      <c r="VF341" s="652"/>
      <c r="VG341" s="652"/>
      <c r="VH341" s="652"/>
      <c r="VI341" s="652"/>
      <c r="VJ341" s="652"/>
      <c r="VK341" s="652"/>
      <c r="VL341" s="652"/>
      <c r="VM341" s="652"/>
      <c r="VN341" s="652"/>
      <c r="VO341" s="652"/>
      <c r="VP341" s="652"/>
      <c r="VQ341" s="652"/>
      <c r="VR341" s="652"/>
      <c r="VS341" s="652"/>
      <c r="VT341" s="652"/>
      <c r="VU341" s="652"/>
      <c r="VV341" s="652"/>
      <c r="VW341" s="652"/>
      <c r="VX341" s="652"/>
      <c r="VY341" s="652"/>
      <c r="VZ341" s="652"/>
      <c r="WA341" s="652"/>
      <c r="WB341" s="652"/>
      <c r="WC341" s="652"/>
      <c r="WD341" s="652"/>
      <c r="WE341" s="652"/>
      <c r="WF341" s="652"/>
      <c r="WG341" s="652"/>
      <c r="WH341" s="652"/>
      <c r="WI341" s="652"/>
      <c r="WJ341" s="652"/>
      <c r="WK341" s="652"/>
      <c r="WL341" s="652"/>
      <c r="WM341" s="652"/>
      <c r="WN341" s="652"/>
      <c r="WO341" s="652"/>
      <c r="WP341" s="652"/>
      <c r="WQ341" s="652"/>
      <c r="WR341" s="652"/>
      <c r="WS341" s="652"/>
      <c r="WT341" s="652"/>
      <c r="WU341" s="652"/>
      <c r="WV341" s="652"/>
      <c r="WW341" s="652"/>
      <c r="WX341" s="652"/>
      <c r="WY341" s="652"/>
      <c r="WZ341" s="652"/>
      <c r="XA341" s="652"/>
      <c r="XB341" s="652"/>
      <c r="XC341" s="652"/>
      <c r="XD341" s="652"/>
      <c r="XE341" s="652"/>
      <c r="XF341" s="652"/>
      <c r="XG341" s="652"/>
      <c r="XH341" s="652"/>
      <c r="XI341" s="652"/>
      <c r="XJ341" s="652"/>
      <c r="XK341" s="652"/>
      <c r="XL341" s="652"/>
      <c r="XM341" s="652"/>
      <c r="XN341" s="652"/>
      <c r="XO341" s="652"/>
      <c r="XP341" s="652"/>
      <c r="XQ341" s="652"/>
      <c r="XR341" s="652"/>
      <c r="XS341" s="652"/>
      <c r="XT341" s="652"/>
      <c r="XU341" s="652"/>
      <c r="XV341" s="652"/>
      <c r="XW341" s="652"/>
      <c r="XX341" s="652"/>
      <c r="XY341" s="652"/>
      <c r="XZ341" s="652"/>
      <c r="YA341" s="652"/>
      <c r="YB341" s="652"/>
      <c r="YC341" s="652"/>
      <c r="YD341" s="652"/>
      <c r="YE341" s="652"/>
      <c r="YF341" s="652"/>
      <c r="YG341" s="652"/>
      <c r="YH341" s="652"/>
      <c r="YI341" s="652"/>
      <c r="YJ341" s="652"/>
      <c r="YK341" s="652"/>
      <c r="YL341" s="652"/>
      <c r="YM341" s="652"/>
      <c r="YN341" s="652"/>
      <c r="YO341" s="652"/>
      <c r="YP341" s="652"/>
      <c r="YQ341" s="652"/>
      <c r="YR341" s="652"/>
      <c r="YS341" s="652"/>
      <c r="YT341" s="652"/>
      <c r="YU341" s="652"/>
      <c r="YV341" s="652"/>
      <c r="YW341" s="652"/>
      <c r="YX341" s="652"/>
      <c r="YY341" s="652"/>
      <c r="YZ341" s="652"/>
      <c r="ZA341" s="652"/>
      <c r="ZB341" s="652"/>
      <c r="ZC341" s="652"/>
      <c r="ZD341" s="652"/>
      <c r="ZE341" s="652"/>
      <c r="ZF341" s="652"/>
      <c r="ZG341" s="652"/>
      <c r="ZH341" s="652"/>
      <c r="ZI341" s="652"/>
      <c r="ZJ341" s="652"/>
      <c r="ZK341" s="652"/>
      <c r="ZL341" s="652"/>
      <c r="ZM341" s="652"/>
      <c r="ZN341" s="652"/>
      <c r="ZO341" s="652"/>
      <c r="ZP341" s="652"/>
      <c r="ZQ341" s="652"/>
      <c r="ZR341" s="652"/>
      <c r="ZS341" s="652"/>
      <c r="ZT341" s="652"/>
      <c r="ZU341" s="652"/>
      <c r="ZV341" s="652"/>
      <c r="ZW341" s="652"/>
      <c r="ZX341" s="652"/>
      <c r="ZY341" s="652"/>
      <c r="ZZ341" s="652"/>
      <c r="AAA341" s="652"/>
      <c r="AAB341" s="652"/>
      <c r="AAC341" s="652"/>
      <c r="AAD341" s="652"/>
      <c r="AAE341" s="652"/>
      <c r="AAF341" s="652"/>
      <c r="AAG341" s="652"/>
      <c r="AAH341" s="652"/>
      <c r="AAI341" s="652"/>
      <c r="AAJ341" s="652"/>
      <c r="AAK341" s="652"/>
      <c r="AAL341" s="652"/>
      <c r="AAM341" s="652"/>
      <c r="AAN341" s="652"/>
      <c r="AAO341" s="652"/>
      <c r="AAP341" s="652"/>
      <c r="AAQ341" s="652"/>
      <c r="AAR341" s="652"/>
      <c r="AAS341" s="652"/>
      <c r="AAT341" s="652"/>
      <c r="AAU341" s="652"/>
      <c r="AAV341" s="652"/>
      <c r="AAW341" s="652"/>
      <c r="AAX341" s="652"/>
      <c r="AAY341" s="652"/>
      <c r="AAZ341" s="652"/>
      <c r="ABA341" s="652"/>
      <c r="ABB341" s="652"/>
      <c r="ABC341" s="652"/>
      <c r="ABD341" s="652"/>
      <c r="ABE341" s="652"/>
      <c r="ABF341" s="652"/>
      <c r="ABG341" s="652"/>
      <c r="ABH341" s="652"/>
      <c r="ABI341" s="652"/>
      <c r="ABJ341" s="652"/>
      <c r="ABK341" s="652"/>
      <c r="ABL341" s="652"/>
      <c r="ABM341" s="652"/>
      <c r="ABN341" s="652"/>
      <c r="ABO341" s="652"/>
      <c r="ABP341" s="652"/>
      <c r="ABQ341" s="652"/>
      <c r="ABR341" s="652"/>
      <c r="ABS341" s="652"/>
      <c r="ABT341" s="652"/>
      <c r="ABU341" s="652"/>
      <c r="ABV341" s="652"/>
      <c r="ABW341" s="652"/>
      <c r="ABX341" s="652"/>
      <c r="ABY341" s="652"/>
      <c r="ABZ341" s="652"/>
      <c r="ACA341" s="652"/>
      <c r="ACB341" s="652"/>
      <c r="ACC341" s="652"/>
      <c r="ACD341" s="652"/>
      <c r="ACE341" s="652"/>
      <c r="ACF341" s="652"/>
      <c r="ACG341" s="652"/>
      <c r="ACH341" s="652"/>
      <c r="ACI341" s="652"/>
      <c r="ACJ341" s="652"/>
      <c r="ACK341" s="652"/>
      <c r="ACL341" s="652"/>
      <c r="ACM341" s="652"/>
      <c r="ACN341" s="652"/>
      <c r="ACO341" s="652"/>
      <c r="ACP341" s="652"/>
      <c r="ACQ341" s="652"/>
      <c r="ACR341" s="652"/>
      <c r="ACS341" s="652"/>
      <c r="ACT341" s="652"/>
      <c r="ACU341" s="652"/>
      <c r="ACV341" s="652"/>
      <c r="ACW341" s="652"/>
      <c r="ACX341" s="652"/>
      <c r="ACY341" s="652"/>
      <c r="ACZ341" s="652"/>
      <c r="ADA341" s="652"/>
      <c r="ADB341" s="652"/>
      <c r="ADC341" s="652"/>
      <c r="ADD341" s="652"/>
      <c r="ADE341" s="652"/>
      <c r="ADF341" s="652"/>
      <c r="ADG341" s="652"/>
      <c r="ADH341" s="652"/>
      <c r="ADI341" s="652"/>
      <c r="ADJ341" s="652"/>
      <c r="ADK341" s="652"/>
      <c r="ADL341" s="652"/>
      <c r="ADM341" s="652"/>
      <c r="ADN341" s="652"/>
      <c r="ADO341" s="652"/>
      <c r="ADP341" s="652"/>
      <c r="ADQ341" s="652"/>
      <c r="ADR341" s="652"/>
      <c r="ADS341" s="652"/>
      <c r="ADT341" s="652"/>
      <c r="ADU341" s="652"/>
      <c r="ADV341" s="652"/>
      <c r="ADW341" s="652"/>
      <c r="ADX341" s="652"/>
      <c r="ADY341" s="652"/>
      <c r="ADZ341" s="652"/>
      <c r="AEA341" s="652"/>
      <c r="AEB341" s="652"/>
      <c r="AEC341" s="652"/>
      <c r="AED341" s="652"/>
      <c r="AEE341" s="652"/>
      <c r="AEF341" s="652"/>
      <c r="AEG341" s="652"/>
      <c r="AEH341" s="652"/>
      <c r="AEI341" s="652"/>
      <c r="AEJ341" s="652"/>
      <c r="AEK341" s="652"/>
      <c r="AEL341" s="652"/>
      <c r="AEM341" s="652"/>
      <c r="AEN341" s="652"/>
      <c r="AEO341" s="652"/>
      <c r="AEP341" s="652"/>
      <c r="AEQ341" s="652"/>
      <c r="AER341" s="652"/>
      <c r="AES341" s="652"/>
      <c r="AET341" s="652"/>
      <c r="AEU341" s="652"/>
      <c r="AEV341" s="652"/>
      <c r="AEW341" s="652"/>
      <c r="AEX341" s="652"/>
      <c r="AEY341" s="652"/>
      <c r="AEZ341" s="652"/>
      <c r="AFA341" s="652"/>
      <c r="AFB341" s="652"/>
      <c r="AFC341" s="652"/>
      <c r="AFD341" s="652"/>
      <c r="AFE341" s="652"/>
      <c r="AFF341" s="652"/>
      <c r="AFG341" s="652"/>
      <c r="AFH341" s="652"/>
      <c r="AFI341" s="652"/>
      <c r="AFJ341" s="652"/>
      <c r="AFK341" s="652"/>
      <c r="AFL341" s="652"/>
      <c r="AFM341" s="652"/>
      <c r="AFN341" s="652"/>
      <c r="AFO341" s="652"/>
      <c r="AFP341" s="652"/>
      <c r="AFQ341" s="652"/>
      <c r="AFR341" s="652"/>
      <c r="AFS341" s="652"/>
      <c r="AFT341" s="652"/>
      <c r="AFU341" s="652"/>
      <c r="AFV341" s="652"/>
      <c r="AFW341" s="652"/>
      <c r="AFX341" s="652"/>
      <c r="AFY341" s="652"/>
      <c r="AFZ341" s="652"/>
      <c r="AGA341" s="652"/>
      <c r="AGB341" s="652"/>
      <c r="AGC341" s="652"/>
      <c r="AGD341" s="652"/>
      <c r="AGE341" s="652"/>
      <c r="AGF341" s="652"/>
      <c r="AGG341" s="652"/>
      <c r="AGH341" s="652"/>
      <c r="AGI341" s="652"/>
      <c r="AGJ341" s="652"/>
      <c r="AGK341" s="652"/>
      <c r="AGL341" s="652"/>
      <c r="AGM341" s="652"/>
      <c r="AGN341" s="652"/>
      <c r="AGO341" s="652"/>
      <c r="AGP341" s="652"/>
      <c r="AGQ341" s="652"/>
      <c r="AGR341" s="652"/>
      <c r="AGS341" s="652"/>
      <c r="AGT341" s="652"/>
      <c r="AGU341" s="652"/>
      <c r="AGV341" s="652"/>
      <c r="AGW341" s="652"/>
      <c r="AGX341" s="652"/>
      <c r="AGY341" s="652"/>
      <c r="AGZ341" s="652"/>
      <c r="AHA341" s="652"/>
      <c r="AHB341" s="652"/>
      <c r="AHC341" s="652"/>
      <c r="AHD341" s="652"/>
      <c r="AHE341" s="652"/>
      <c r="AHF341" s="652"/>
      <c r="AHG341" s="652"/>
      <c r="AHH341" s="652"/>
      <c r="AHI341" s="652"/>
      <c r="AHJ341" s="652"/>
      <c r="AHK341" s="652"/>
      <c r="AHL341" s="652"/>
      <c r="AHM341" s="652"/>
      <c r="AHN341" s="652"/>
      <c r="AHO341" s="652"/>
      <c r="AHP341" s="652"/>
      <c r="AHQ341" s="652"/>
      <c r="AHR341" s="652"/>
      <c r="AHS341" s="652"/>
      <c r="AHT341" s="652"/>
      <c r="AHU341" s="652"/>
      <c r="AHV341" s="652"/>
      <c r="AHW341" s="652"/>
      <c r="AHX341" s="652"/>
      <c r="AHY341" s="652"/>
      <c r="AHZ341" s="652"/>
      <c r="AIA341" s="652"/>
      <c r="AIB341" s="652"/>
      <c r="AIC341" s="652"/>
      <c r="AID341" s="652"/>
      <c r="AIE341" s="652"/>
      <c r="AIF341" s="652"/>
      <c r="AIG341" s="652"/>
      <c r="AIH341" s="652"/>
      <c r="AII341" s="652"/>
      <c r="AIJ341" s="652"/>
      <c r="AIK341" s="652"/>
      <c r="AIL341" s="652"/>
      <c r="AIM341" s="652"/>
      <c r="AIN341" s="652"/>
      <c r="AIO341" s="652"/>
      <c r="AIP341" s="652"/>
      <c r="AIQ341" s="652"/>
      <c r="AIR341" s="652"/>
      <c r="AIS341" s="652"/>
      <c r="AIT341" s="652"/>
      <c r="AIU341" s="652"/>
      <c r="AIV341" s="652"/>
      <c r="AIW341" s="652"/>
      <c r="AIX341" s="652"/>
      <c r="AIY341" s="652"/>
      <c r="AIZ341" s="652"/>
      <c r="AJA341" s="652"/>
      <c r="AJB341" s="652"/>
      <c r="AJC341" s="652"/>
      <c r="AJD341" s="652"/>
      <c r="AJE341" s="652"/>
      <c r="AJF341" s="652"/>
      <c r="AJG341" s="652"/>
      <c r="AJH341" s="652"/>
      <c r="AJI341" s="652"/>
      <c r="AJJ341" s="652"/>
      <c r="AJK341" s="652"/>
      <c r="AJL341" s="652"/>
      <c r="AJM341" s="652"/>
      <c r="AJN341" s="652"/>
      <c r="AJO341" s="652"/>
      <c r="AJP341" s="652"/>
      <c r="AJQ341" s="652"/>
      <c r="AJR341" s="652"/>
      <c r="AJS341" s="652"/>
      <c r="AJT341" s="652"/>
      <c r="AJU341" s="652"/>
      <c r="AJV341" s="652"/>
      <c r="AJW341" s="652"/>
      <c r="AJX341" s="652"/>
      <c r="AJY341" s="652"/>
      <c r="AJZ341" s="652"/>
      <c r="AKA341" s="652"/>
      <c r="AKB341" s="652"/>
      <c r="AKC341" s="652"/>
      <c r="AKD341" s="652"/>
      <c r="AKE341" s="652"/>
      <c r="AKF341" s="652"/>
      <c r="AKG341" s="652"/>
      <c r="AKH341" s="652"/>
      <c r="AKI341" s="652"/>
      <c r="AKJ341" s="652"/>
      <c r="AKK341" s="652"/>
      <c r="AKL341" s="652"/>
      <c r="AKM341" s="652"/>
      <c r="AKN341" s="652"/>
      <c r="AKO341" s="652"/>
      <c r="AKP341" s="652"/>
      <c r="AKQ341" s="652"/>
      <c r="AKR341" s="652"/>
      <c r="AKS341" s="652"/>
      <c r="AKT341" s="652"/>
      <c r="AKU341" s="652"/>
      <c r="AKV341" s="652"/>
      <c r="AKW341" s="652"/>
      <c r="AKX341" s="652"/>
      <c r="AKY341" s="652"/>
      <c r="AKZ341" s="652"/>
      <c r="ALA341" s="652"/>
      <c r="ALB341" s="652"/>
      <c r="ALC341" s="652"/>
      <c r="ALD341" s="652"/>
      <c r="ALE341" s="652"/>
      <c r="ALF341" s="652"/>
      <c r="ALG341" s="652"/>
      <c r="ALH341" s="652"/>
      <c r="ALI341" s="652"/>
      <c r="ALJ341" s="652"/>
      <c r="ALK341" s="652"/>
      <c r="ALL341" s="652"/>
      <c r="ALM341" s="652"/>
      <c r="ALN341" s="652"/>
      <c r="ALO341" s="652"/>
      <c r="ALP341" s="652"/>
      <c r="ALQ341" s="652"/>
      <c r="ALR341" s="652"/>
      <c r="ALS341" s="652"/>
      <c r="ALT341" s="652"/>
      <c r="ALU341" s="652"/>
      <c r="ALV341" s="652"/>
      <c r="ALW341" s="652"/>
      <c r="ALX341" s="652"/>
      <c r="ALY341" s="652"/>
      <c r="ALZ341" s="652"/>
      <c r="AMA341" s="652"/>
      <c r="AMB341" s="652"/>
      <c r="AMC341" s="652"/>
      <c r="AMD341" s="652"/>
      <c r="AME341" s="652"/>
      <c r="AMF341" s="652"/>
      <c r="AMG341" s="652"/>
      <c r="AMH341" s="652"/>
      <c r="AMI341" s="652"/>
      <c r="AMJ341" s="652"/>
    </row>
    <row r="342" spans="1:1024" s="655" customFormat="1">
      <c r="A342" s="760" t="s">
        <v>1914</v>
      </c>
      <c r="F342" s="652"/>
      <c r="G342" s="652"/>
      <c r="H342" s="652"/>
      <c r="I342" s="652"/>
      <c r="J342" s="652"/>
      <c r="K342" s="652"/>
      <c r="L342" s="652"/>
      <c r="M342" s="652"/>
      <c r="N342" s="652"/>
      <c r="O342" s="652"/>
      <c r="P342" s="652"/>
      <c r="Q342" s="652"/>
      <c r="R342" s="652"/>
      <c r="S342" s="652"/>
      <c r="T342" s="652"/>
      <c r="U342" s="652"/>
      <c r="V342" s="652"/>
      <c r="W342" s="652"/>
      <c r="X342" s="652"/>
      <c r="Y342" s="652"/>
      <c r="Z342" s="652"/>
      <c r="AA342" s="652"/>
      <c r="AB342" s="652"/>
      <c r="AC342" s="652"/>
      <c r="AD342" s="652"/>
      <c r="AE342" s="652"/>
      <c r="AF342" s="652"/>
      <c r="AG342" s="652"/>
      <c r="AH342" s="652"/>
      <c r="AI342" s="652"/>
      <c r="AJ342" s="652"/>
      <c r="AK342" s="652"/>
      <c r="AL342" s="652"/>
      <c r="AM342" s="652"/>
      <c r="AN342" s="652"/>
      <c r="AO342" s="652"/>
      <c r="AP342" s="652"/>
      <c r="AQ342" s="652"/>
      <c r="AR342" s="652"/>
      <c r="AS342" s="652"/>
      <c r="AT342" s="652"/>
      <c r="AU342" s="652"/>
      <c r="AV342" s="652"/>
      <c r="AW342" s="652"/>
      <c r="AX342" s="652"/>
      <c r="AY342" s="652"/>
      <c r="AZ342" s="652"/>
      <c r="BA342" s="652"/>
      <c r="BB342" s="652"/>
      <c r="BC342" s="652"/>
      <c r="BD342" s="652"/>
      <c r="BE342" s="652"/>
      <c r="BF342" s="652"/>
      <c r="BG342" s="652"/>
      <c r="BH342" s="652"/>
      <c r="BI342" s="652"/>
      <c r="BJ342" s="652"/>
      <c r="BK342" s="652"/>
      <c r="BL342" s="652"/>
      <c r="BM342" s="652"/>
      <c r="BN342" s="652"/>
      <c r="BO342" s="652"/>
      <c r="BP342" s="652"/>
      <c r="BQ342" s="652"/>
      <c r="BR342" s="652"/>
      <c r="BS342" s="652"/>
      <c r="BT342" s="652"/>
      <c r="BU342" s="652"/>
      <c r="BV342" s="652"/>
      <c r="BW342" s="652"/>
      <c r="BX342" s="652"/>
      <c r="BY342" s="652"/>
      <c r="BZ342" s="652"/>
      <c r="CA342" s="652"/>
      <c r="CB342" s="652"/>
      <c r="CC342" s="652"/>
      <c r="CD342" s="652"/>
      <c r="CE342" s="652"/>
      <c r="CF342" s="652"/>
      <c r="CG342" s="652"/>
      <c r="CH342" s="652"/>
      <c r="CI342" s="652"/>
      <c r="CJ342" s="652"/>
      <c r="CK342" s="652"/>
      <c r="CL342" s="652"/>
      <c r="CM342" s="652"/>
      <c r="CN342" s="652"/>
      <c r="CO342" s="652"/>
      <c r="CP342" s="652"/>
      <c r="CQ342" s="652"/>
      <c r="CR342" s="652"/>
      <c r="CS342" s="652"/>
      <c r="CT342" s="652"/>
      <c r="CU342" s="652"/>
      <c r="CV342" s="652"/>
      <c r="CW342" s="652"/>
      <c r="CX342" s="652"/>
      <c r="CY342" s="652"/>
      <c r="CZ342" s="652"/>
      <c r="DA342" s="652"/>
      <c r="DB342" s="652"/>
      <c r="DC342" s="652"/>
      <c r="DD342" s="652"/>
      <c r="DE342" s="652"/>
      <c r="DF342" s="652"/>
      <c r="DG342" s="652"/>
      <c r="DH342" s="652"/>
      <c r="DI342" s="652"/>
      <c r="DJ342" s="652"/>
      <c r="DK342" s="652"/>
      <c r="DL342" s="652"/>
      <c r="DM342" s="652"/>
      <c r="DN342" s="652"/>
      <c r="DO342" s="652"/>
      <c r="DP342" s="652"/>
      <c r="DQ342" s="652"/>
      <c r="DR342" s="652"/>
      <c r="DS342" s="652"/>
      <c r="DT342" s="652"/>
      <c r="DU342" s="652"/>
      <c r="DV342" s="652"/>
      <c r="DW342" s="652"/>
      <c r="DX342" s="652"/>
      <c r="DY342" s="652"/>
      <c r="DZ342" s="652"/>
      <c r="EA342" s="652"/>
      <c r="EB342" s="652"/>
      <c r="EC342" s="652"/>
      <c r="ED342" s="652"/>
      <c r="EE342" s="652"/>
      <c r="EF342" s="652"/>
      <c r="EG342" s="652"/>
      <c r="EH342" s="652"/>
      <c r="EI342" s="652"/>
      <c r="EJ342" s="652"/>
      <c r="EK342" s="652"/>
      <c r="EL342" s="652"/>
      <c r="EM342" s="652"/>
      <c r="EN342" s="652"/>
      <c r="EO342" s="652"/>
      <c r="EP342" s="652"/>
      <c r="EQ342" s="652"/>
      <c r="ER342" s="652"/>
      <c r="ES342" s="652"/>
      <c r="ET342" s="652"/>
      <c r="EU342" s="652"/>
      <c r="EV342" s="652"/>
      <c r="EW342" s="652"/>
      <c r="EX342" s="652"/>
      <c r="EY342" s="652"/>
      <c r="EZ342" s="652"/>
      <c r="FA342" s="652"/>
      <c r="FB342" s="652"/>
      <c r="FC342" s="652"/>
      <c r="FD342" s="652"/>
      <c r="FE342" s="652"/>
      <c r="FF342" s="652"/>
      <c r="FG342" s="652"/>
      <c r="FH342" s="652"/>
      <c r="FI342" s="652"/>
      <c r="FJ342" s="652"/>
      <c r="FK342" s="652"/>
      <c r="FL342" s="652"/>
      <c r="FM342" s="652"/>
      <c r="FN342" s="652"/>
      <c r="FO342" s="652"/>
      <c r="FP342" s="652"/>
      <c r="FQ342" s="652"/>
      <c r="FR342" s="652"/>
      <c r="FS342" s="652"/>
      <c r="FT342" s="652"/>
      <c r="FU342" s="652"/>
      <c r="FV342" s="652"/>
      <c r="FW342" s="652"/>
      <c r="FX342" s="652"/>
      <c r="FY342" s="652"/>
      <c r="FZ342" s="652"/>
      <c r="GA342" s="652"/>
      <c r="GB342" s="652"/>
      <c r="GC342" s="652"/>
      <c r="GD342" s="652"/>
      <c r="GE342" s="652"/>
      <c r="GF342" s="652"/>
      <c r="GG342" s="652"/>
      <c r="GH342" s="652"/>
      <c r="GI342" s="652"/>
      <c r="GJ342" s="652"/>
      <c r="GK342" s="652"/>
      <c r="GL342" s="652"/>
      <c r="GM342" s="652"/>
      <c r="GN342" s="652"/>
      <c r="GO342" s="652"/>
      <c r="GP342" s="652"/>
      <c r="GQ342" s="652"/>
      <c r="GR342" s="652"/>
      <c r="GS342" s="652"/>
      <c r="GT342" s="652"/>
      <c r="GU342" s="652"/>
      <c r="GV342" s="652"/>
      <c r="GW342" s="652"/>
      <c r="GX342" s="652"/>
      <c r="GY342" s="652"/>
      <c r="GZ342" s="652"/>
      <c r="HA342" s="652"/>
      <c r="HB342" s="652"/>
      <c r="HC342" s="652"/>
      <c r="HD342" s="652"/>
      <c r="HE342" s="652"/>
      <c r="HF342" s="652"/>
      <c r="HG342" s="652"/>
      <c r="HH342" s="652"/>
      <c r="HI342" s="652"/>
      <c r="HJ342" s="652"/>
      <c r="HK342" s="652"/>
      <c r="HL342" s="652"/>
      <c r="HM342" s="652"/>
      <c r="HN342" s="652"/>
      <c r="HO342" s="652"/>
      <c r="HP342" s="652"/>
      <c r="HQ342" s="652"/>
      <c r="HR342" s="652"/>
      <c r="HS342" s="652"/>
      <c r="HT342" s="652"/>
      <c r="HU342" s="652"/>
      <c r="HV342" s="652"/>
      <c r="HW342" s="652"/>
      <c r="HX342" s="652"/>
      <c r="HY342" s="652"/>
      <c r="HZ342" s="652"/>
      <c r="IA342" s="652"/>
      <c r="IB342" s="652"/>
      <c r="IC342" s="652"/>
      <c r="ID342" s="652"/>
      <c r="IE342" s="652"/>
      <c r="IF342" s="652"/>
      <c r="IG342" s="652"/>
      <c r="IH342" s="652"/>
      <c r="II342" s="652"/>
      <c r="IJ342" s="652"/>
      <c r="IK342" s="652"/>
      <c r="IL342" s="652"/>
      <c r="IM342" s="652"/>
      <c r="IN342" s="652"/>
      <c r="IO342" s="652"/>
      <c r="IP342" s="652"/>
      <c r="IQ342" s="652"/>
      <c r="IR342" s="652"/>
      <c r="IS342" s="652"/>
      <c r="IT342" s="652"/>
      <c r="IU342" s="652"/>
      <c r="IV342" s="652"/>
      <c r="IW342" s="652"/>
      <c r="IX342" s="652"/>
      <c r="IY342" s="652"/>
      <c r="IZ342" s="652"/>
      <c r="JA342" s="652"/>
      <c r="JB342" s="652"/>
      <c r="JC342" s="652"/>
      <c r="JD342" s="652"/>
      <c r="JE342" s="652"/>
      <c r="JF342" s="652"/>
      <c r="JG342" s="652"/>
      <c r="JH342" s="652"/>
      <c r="JI342" s="652"/>
      <c r="JJ342" s="652"/>
      <c r="JK342" s="652"/>
      <c r="JL342" s="652"/>
      <c r="JM342" s="652"/>
      <c r="JN342" s="652"/>
      <c r="JO342" s="652"/>
      <c r="JP342" s="652"/>
      <c r="JQ342" s="652"/>
      <c r="JR342" s="652"/>
      <c r="JS342" s="652"/>
      <c r="JT342" s="652"/>
      <c r="JU342" s="652"/>
      <c r="JV342" s="652"/>
      <c r="JW342" s="652"/>
      <c r="JX342" s="652"/>
      <c r="JY342" s="652"/>
      <c r="JZ342" s="652"/>
      <c r="KA342" s="652"/>
      <c r="KB342" s="652"/>
      <c r="KC342" s="652"/>
      <c r="KD342" s="652"/>
      <c r="KE342" s="652"/>
      <c r="KF342" s="652"/>
      <c r="KG342" s="652"/>
      <c r="KH342" s="652"/>
      <c r="KI342" s="652"/>
      <c r="KJ342" s="652"/>
      <c r="KK342" s="652"/>
      <c r="KL342" s="652"/>
      <c r="KM342" s="652"/>
      <c r="KN342" s="652"/>
      <c r="KO342" s="652"/>
      <c r="KP342" s="652"/>
      <c r="KQ342" s="652"/>
      <c r="KR342" s="652"/>
      <c r="KS342" s="652"/>
      <c r="KT342" s="652"/>
      <c r="KU342" s="652"/>
      <c r="KV342" s="652"/>
      <c r="KW342" s="652"/>
      <c r="KX342" s="652"/>
      <c r="KY342" s="652"/>
      <c r="KZ342" s="652"/>
      <c r="LA342" s="652"/>
      <c r="LB342" s="652"/>
      <c r="LC342" s="652"/>
      <c r="LD342" s="652"/>
      <c r="LE342" s="652"/>
      <c r="LF342" s="652"/>
      <c r="LG342" s="652"/>
      <c r="LH342" s="652"/>
      <c r="LI342" s="652"/>
      <c r="LJ342" s="652"/>
      <c r="LK342" s="652"/>
      <c r="LL342" s="652"/>
      <c r="LM342" s="652"/>
      <c r="LN342" s="652"/>
      <c r="LO342" s="652"/>
      <c r="LP342" s="652"/>
      <c r="LQ342" s="652"/>
      <c r="LR342" s="652"/>
      <c r="LS342" s="652"/>
      <c r="LT342" s="652"/>
      <c r="LU342" s="652"/>
      <c r="LV342" s="652"/>
      <c r="LW342" s="652"/>
      <c r="LX342" s="652"/>
      <c r="LY342" s="652"/>
      <c r="LZ342" s="652"/>
      <c r="MA342" s="652"/>
      <c r="MB342" s="652"/>
      <c r="MC342" s="652"/>
      <c r="MD342" s="652"/>
      <c r="ME342" s="652"/>
      <c r="MF342" s="652"/>
      <c r="MG342" s="652"/>
      <c r="MH342" s="652"/>
      <c r="MI342" s="652"/>
      <c r="MJ342" s="652"/>
      <c r="MK342" s="652"/>
      <c r="ML342" s="652"/>
      <c r="MM342" s="652"/>
      <c r="MN342" s="652"/>
      <c r="MO342" s="652"/>
      <c r="MP342" s="652"/>
      <c r="MQ342" s="652"/>
      <c r="MR342" s="652"/>
      <c r="MS342" s="652"/>
      <c r="MT342" s="652"/>
      <c r="MU342" s="652"/>
      <c r="MV342" s="652"/>
      <c r="MW342" s="652"/>
      <c r="MX342" s="652"/>
      <c r="MY342" s="652"/>
      <c r="MZ342" s="652"/>
      <c r="NA342" s="652"/>
      <c r="NB342" s="652"/>
      <c r="NC342" s="652"/>
      <c r="ND342" s="652"/>
      <c r="NE342" s="652"/>
      <c r="NF342" s="652"/>
      <c r="NG342" s="652"/>
      <c r="NH342" s="652"/>
      <c r="NI342" s="652"/>
      <c r="NJ342" s="652"/>
      <c r="NK342" s="652"/>
      <c r="NL342" s="652"/>
      <c r="NM342" s="652"/>
      <c r="NN342" s="652"/>
      <c r="NO342" s="652"/>
      <c r="NP342" s="652"/>
      <c r="NQ342" s="652"/>
      <c r="NR342" s="652"/>
      <c r="NS342" s="652"/>
      <c r="NT342" s="652"/>
      <c r="NU342" s="652"/>
      <c r="NV342" s="652"/>
      <c r="NW342" s="652"/>
      <c r="NX342" s="652"/>
      <c r="NY342" s="652"/>
      <c r="NZ342" s="652"/>
      <c r="OA342" s="652"/>
      <c r="OB342" s="652"/>
      <c r="OC342" s="652"/>
      <c r="OD342" s="652"/>
      <c r="OE342" s="652"/>
      <c r="OF342" s="652"/>
      <c r="OG342" s="652"/>
      <c r="OH342" s="652"/>
      <c r="OI342" s="652"/>
      <c r="OJ342" s="652"/>
      <c r="OK342" s="652"/>
      <c r="OL342" s="652"/>
      <c r="OM342" s="652"/>
      <c r="ON342" s="652"/>
      <c r="OO342" s="652"/>
      <c r="OP342" s="652"/>
      <c r="OQ342" s="652"/>
      <c r="OR342" s="652"/>
      <c r="OS342" s="652"/>
      <c r="OT342" s="652"/>
      <c r="OU342" s="652"/>
      <c r="OV342" s="652"/>
      <c r="OW342" s="652"/>
      <c r="OX342" s="652"/>
      <c r="OY342" s="652"/>
      <c r="OZ342" s="652"/>
      <c r="PA342" s="652"/>
      <c r="PB342" s="652"/>
      <c r="PC342" s="652"/>
      <c r="PD342" s="652"/>
      <c r="PE342" s="652"/>
      <c r="PF342" s="652"/>
      <c r="PG342" s="652"/>
      <c r="PH342" s="652"/>
      <c r="PI342" s="652"/>
      <c r="PJ342" s="652"/>
      <c r="PK342" s="652"/>
      <c r="PL342" s="652"/>
      <c r="PM342" s="652"/>
      <c r="PN342" s="652"/>
      <c r="PO342" s="652"/>
      <c r="PP342" s="652"/>
      <c r="PQ342" s="652"/>
      <c r="PR342" s="652"/>
      <c r="PS342" s="652"/>
      <c r="PT342" s="652"/>
      <c r="PU342" s="652"/>
      <c r="PV342" s="652"/>
      <c r="PW342" s="652"/>
      <c r="PX342" s="652"/>
      <c r="PY342" s="652"/>
      <c r="PZ342" s="652"/>
      <c r="QA342" s="652"/>
      <c r="QB342" s="652"/>
      <c r="QC342" s="652"/>
      <c r="QD342" s="652"/>
      <c r="QE342" s="652"/>
      <c r="QF342" s="652"/>
      <c r="QG342" s="652"/>
      <c r="QH342" s="652"/>
      <c r="QI342" s="652"/>
      <c r="QJ342" s="652"/>
      <c r="QK342" s="652"/>
      <c r="QL342" s="652"/>
      <c r="QM342" s="652"/>
      <c r="QN342" s="652"/>
      <c r="QO342" s="652"/>
      <c r="QP342" s="652"/>
      <c r="QQ342" s="652"/>
      <c r="QR342" s="652"/>
      <c r="QS342" s="652"/>
      <c r="QT342" s="652"/>
      <c r="QU342" s="652"/>
      <c r="QV342" s="652"/>
      <c r="QW342" s="652"/>
      <c r="QX342" s="652"/>
      <c r="QY342" s="652"/>
      <c r="QZ342" s="652"/>
      <c r="RA342" s="652"/>
      <c r="RB342" s="652"/>
      <c r="RC342" s="652"/>
      <c r="RD342" s="652"/>
      <c r="RE342" s="652"/>
      <c r="RF342" s="652"/>
      <c r="RG342" s="652"/>
      <c r="RH342" s="652"/>
      <c r="RI342" s="652"/>
      <c r="RJ342" s="652"/>
      <c r="RK342" s="652"/>
      <c r="RL342" s="652"/>
      <c r="RM342" s="652"/>
      <c r="RN342" s="652"/>
      <c r="RO342" s="652"/>
      <c r="RP342" s="652"/>
      <c r="RQ342" s="652"/>
      <c r="RR342" s="652"/>
      <c r="RS342" s="652"/>
      <c r="RT342" s="652"/>
      <c r="RU342" s="652"/>
      <c r="RV342" s="652"/>
      <c r="RW342" s="652"/>
      <c r="RX342" s="652"/>
      <c r="RY342" s="652"/>
      <c r="RZ342" s="652"/>
      <c r="SA342" s="652"/>
      <c r="SB342" s="652"/>
      <c r="SC342" s="652"/>
      <c r="SD342" s="652"/>
      <c r="SE342" s="652"/>
      <c r="SF342" s="652"/>
      <c r="SG342" s="652"/>
      <c r="SH342" s="652"/>
      <c r="SI342" s="652"/>
      <c r="SJ342" s="652"/>
      <c r="SK342" s="652"/>
      <c r="SL342" s="652"/>
      <c r="SM342" s="652"/>
      <c r="SN342" s="652"/>
      <c r="SO342" s="652"/>
      <c r="SP342" s="652"/>
      <c r="SQ342" s="652"/>
      <c r="SR342" s="652"/>
      <c r="SS342" s="652"/>
      <c r="ST342" s="652"/>
      <c r="SU342" s="652"/>
      <c r="SV342" s="652"/>
      <c r="SW342" s="652"/>
      <c r="SX342" s="652"/>
      <c r="SY342" s="652"/>
      <c r="SZ342" s="652"/>
      <c r="TA342" s="652"/>
      <c r="TB342" s="652"/>
      <c r="TC342" s="652"/>
      <c r="TD342" s="652"/>
      <c r="TE342" s="652"/>
      <c r="TF342" s="652"/>
      <c r="TG342" s="652"/>
      <c r="TH342" s="652"/>
      <c r="TI342" s="652"/>
      <c r="TJ342" s="652"/>
      <c r="TK342" s="652"/>
      <c r="TL342" s="652"/>
      <c r="TM342" s="652"/>
      <c r="TN342" s="652"/>
      <c r="TO342" s="652"/>
      <c r="TP342" s="652"/>
      <c r="TQ342" s="652"/>
      <c r="TR342" s="652"/>
      <c r="TS342" s="652"/>
      <c r="TT342" s="652"/>
      <c r="TU342" s="652"/>
      <c r="TV342" s="652"/>
      <c r="TW342" s="652"/>
      <c r="TX342" s="652"/>
      <c r="TY342" s="652"/>
      <c r="TZ342" s="652"/>
      <c r="UA342" s="652"/>
      <c r="UB342" s="652"/>
      <c r="UC342" s="652"/>
      <c r="UD342" s="652"/>
      <c r="UE342" s="652"/>
      <c r="UF342" s="652"/>
      <c r="UG342" s="652"/>
      <c r="UH342" s="652"/>
      <c r="UI342" s="652"/>
      <c r="UJ342" s="652"/>
      <c r="UK342" s="652"/>
      <c r="UL342" s="652"/>
      <c r="UM342" s="652"/>
      <c r="UN342" s="652"/>
      <c r="UO342" s="652"/>
      <c r="UP342" s="652"/>
      <c r="UQ342" s="652"/>
      <c r="UR342" s="652"/>
      <c r="US342" s="652"/>
      <c r="UT342" s="652"/>
      <c r="UU342" s="652"/>
      <c r="UV342" s="652"/>
      <c r="UW342" s="652"/>
      <c r="UX342" s="652"/>
      <c r="UY342" s="652"/>
      <c r="UZ342" s="652"/>
      <c r="VA342" s="652"/>
      <c r="VB342" s="652"/>
      <c r="VC342" s="652"/>
      <c r="VD342" s="652"/>
      <c r="VE342" s="652"/>
      <c r="VF342" s="652"/>
      <c r="VG342" s="652"/>
      <c r="VH342" s="652"/>
      <c r="VI342" s="652"/>
      <c r="VJ342" s="652"/>
      <c r="VK342" s="652"/>
      <c r="VL342" s="652"/>
      <c r="VM342" s="652"/>
      <c r="VN342" s="652"/>
      <c r="VO342" s="652"/>
      <c r="VP342" s="652"/>
      <c r="VQ342" s="652"/>
      <c r="VR342" s="652"/>
      <c r="VS342" s="652"/>
      <c r="VT342" s="652"/>
      <c r="VU342" s="652"/>
      <c r="VV342" s="652"/>
      <c r="VW342" s="652"/>
      <c r="VX342" s="652"/>
      <c r="VY342" s="652"/>
      <c r="VZ342" s="652"/>
      <c r="WA342" s="652"/>
      <c r="WB342" s="652"/>
      <c r="WC342" s="652"/>
      <c r="WD342" s="652"/>
      <c r="WE342" s="652"/>
      <c r="WF342" s="652"/>
      <c r="WG342" s="652"/>
      <c r="WH342" s="652"/>
      <c r="WI342" s="652"/>
      <c r="WJ342" s="652"/>
      <c r="WK342" s="652"/>
      <c r="WL342" s="652"/>
      <c r="WM342" s="652"/>
      <c r="WN342" s="652"/>
      <c r="WO342" s="652"/>
      <c r="WP342" s="652"/>
      <c r="WQ342" s="652"/>
      <c r="WR342" s="652"/>
      <c r="WS342" s="652"/>
      <c r="WT342" s="652"/>
      <c r="WU342" s="652"/>
      <c r="WV342" s="652"/>
      <c r="WW342" s="652"/>
      <c r="WX342" s="652"/>
      <c r="WY342" s="652"/>
      <c r="WZ342" s="652"/>
      <c r="XA342" s="652"/>
      <c r="XB342" s="652"/>
      <c r="XC342" s="652"/>
      <c r="XD342" s="652"/>
      <c r="XE342" s="652"/>
      <c r="XF342" s="652"/>
      <c r="XG342" s="652"/>
      <c r="XH342" s="652"/>
      <c r="XI342" s="652"/>
      <c r="XJ342" s="652"/>
      <c r="XK342" s="652"/>
      <c r="XL342" s="652"/>
      <c r="XM342" s="652"/>
      <c r="XN342" s="652"/>
      <c r="XO342" s="652"/>
      <c r="XP342" s="652"/>
      <c r="XQ342" s="652"/>
      <c r="XR342" s="652"/>
      <c r="XS342" s="652"/>
      <c r="XT342" s="652"/>
      <c r="XU342" s="652"/>
      <c r="XV342" s="652"/>
      <c r="XW342" s="652"/>
      <c r="XX342" s="652"/>
      <c r="XY342" s="652"/>
      <c r="XZ342" s="652"/>
      <c r="YA342" s="652"/>
      <c r="YB342" s="652"/>
      <c r="YC342" s="652"/>
      <c r="YD342" s="652"/>
      <c r="YE342" s="652"/>
      <c r="YF342" s="652"/>
      <c r="YG342" s="652"/>
      <c r="YH342" s="652"/>
      <c r="YI342" s="652"/>
      <c r="YJ342" s="652"/>
      <c r="YK342" s="652"/>
      <c r="YL342" s="652"/>
      <c r="YM342" s="652"/>
      <c r="YN342" s="652"/>
      <c r="YO342" s="652"/>
      <c r="YP342" s="652"/>
      <c r="YQ342" s="652"/>
      <c r="YR342" s="652"/>
      <c r="YS342" s="652"/>
      <c r="YT342" s="652"/>
      <c r="YU342" s="652"/>
      <c r="YV342" s="652"/>
      <c r="YW342" s="652"/>
      <c r="YX342" s="652"/>
      <c r="YY342" s="652"/>
      <c r="YZ342" s="652"/>
      <c r="ZA342" s="652"/>
      <c r="ZB342" s="652"/>
      <c r="ZC342" s="652"/>
      <c r="ZD342" s="652"/>
      <c r="ZE342" s="652"/>
      <c r="ZF342" s="652"/>
      <c r="ZG342" s="652"/>
      <c r="ZH342" s="652"/>
      <c r="ZI342" s="652"/>
      <c r="ZJ342" s="652"/>
      <c r="ZK342" s="652"/>
      <c r="ZL342" s="652"/>
      <c r="ZM342" s="652"/>
      <c r="ZN342" s="652"/>
      <c r="ZO342" s="652"/>
      <c r="ZP342" s="652"/>
      <c r="ZQ342" s="652"/>
      <c r="ZR342" s="652"/>
      <c r="ZS342" s="652"/>
      <c r="ZT342" s="652"/>
      <c r="ZU342" s="652"/>
      <c r="ZV342" s="652"/>
      <c r="ZW342" s="652"/>
      <c r="ZX342" s="652"/>
      <c r="ZY342" s="652"/>
      <c r="ZZ342" s="652"/>
      <c r="AAA342" s="652"/>
      <c r="AAB342" s="652"/>
      <c r="AAC342" s="652"/>
      <c r="AAD342" s="652"/>
      <c r="AAE342" s="652"/>
      <c r="AAF342" s="652"/>
      <c r="AAG342" s="652"/>
      <c r="AAH342" s="652"/>
      <c r="AAI342" s="652"/>
      <c r="AAJ342" s="652"/>
      <c r="AAK342" s="652"/>
      <c r="AAL342" s="652"/>
      <c r="AAM342" s="652"/>
      <c r="AAN342" s="652"/>
      <c r="AAO342" s="652"/>
      <c r="AAP342" s="652"/>
      <c r="AAQ342" s="652"/>
      <c r="AAR342" s="652"/>
      <c r="AAS342" s="652"/>
      <c r="AAT342" s="652"/>
      <c r="AAU342" s="652"/>
      <c r="AAV342" s="652"/>
      <c r="AAW342" s="652"/>
      <c r="AAX342" s="652"/>
      <c r="AAY342" s="652"/>
      <c r="AAZ342" s="652"/>
      <c r="ABA342" s="652"/>
      <c r="ABB342" s="652"/>
      <c r="ABC342" s="652"/>
      <c r="ABD342" s="652"/>
      <c r="ABE342" s="652"/>
      <c r="ABF342" s="652"/>
      <c r="ABG342" s="652"/>
      <c r="ABH342" s="652"/>
      <c r="ABI342" s="652"/>
      <c r="ABJ342" s="652"/>
      <c r="ABK342" s="652"/>
      <c r="ABL342" s="652"/>
      <c r="ABM342" s="652"/>
      <c r="ABN342" s="652"/>
      <c r="ABO342" s="652"/>
      <c r="ABP342" s="652"/>
      <c r="ABQ342" s="652"/>
      <c r="ABR342" s="652"/>
      <c r="ABS342" s="652"/>
      <c r="ABT342" s="652"/>
      <c r="ABU342" s="652"/>
      <c r="ABV342" s="652"/>
      <c r="ABW342" s="652"/>
      <c r="ABX342" s="652"/>
      <c r="ABY342" s="652"/>
      <c r="ABZ342" s="652"/>
      <c r="ACA342" s="652"/>
      <c r="ACB342" s="652"/>
      <c r="ACC342" s="652"/>
      <c r="ACD342" s="652"/>
      <c r="ACE342" s="652"/>
      <c r="ACF342" s="652"/>
      <c r="ACG342" s="652"/>
      <c r="ACH342" s="652"/>
      <c r="ACI342" s="652"/>
      <c r="ACJ342" s="652"/>
      <c r="ACK342" s="652"/>
      <c r="ACL342" s="652"/>
      <c r="ACM342" s="652"/>
      <c r="ACN342" s="652"/>
      <c r="ACO342" s="652"/>
      <c r="ACP342" s="652"/>
      <c r="ACQ342" s="652"/>
      <c r="ACR342" s="652"/>
      <c r="ACS342" s="652"/>
      <c r="ACT342" s="652"/>
      <c r="ACU342" s="652"/>
      <c r="ACV342" s="652"/>
      <c r="ACW342" s="652"/>
      <c r="ACX342" s="652"/>
      <c r="ACY342" s="652"/>
      <c r="ACZ342" s="652"/>
      <c r="ADA342" s="652"/>
      <c r="ADB342" s="652"/>
      <c r="ADC342" s="652"/>
      <c r="ADD342" s="652"/>
      <c r="ADE342" s="652"/>
      <c r="ADF342" s="652"/>
      <c r="ADG342" s="652"/>
      <c r="ADH342" s="652"/>
      <c r="ADI342" s="652"/>
      <c r="ADJ342" s="652"/>
      <c r="ADK342" s="652"/>
      <c r="ADL342" s="652"/>
      <c r="ADM342" s="652"/>
      <c r="ADN342" s="652"/>
      <c r="ADO342" s="652"/>
      <c r="ADP342" s="652"/>
      <c r="ADQ342" s="652"/>
      <c r="ADR342" s="652"/>
      <c r="ADS342" s="652"/>
      <c r="ADT342" s="652"/>
      <c r="ADU342" s="652"/>
      <c r="ADV342" s="652"/>
      <c r="ADW342" s="652"/>
      <c r="ADX342" s="652"/>
      <c r="ADY342" s="652"/>
      <c r="ADZ342" s="652"/>
      <c r="AEA342" s="652"/>
      <c r="AEB342" s="652"/>
      <c r="AEC342" s="652"/>
      <c r="AED342" s="652"/>
      <c r="AEE342" s="652"/>
      <c r="AEF342" s="652"/>
      <c r="AEG342" s="652"/>
      <c r="AEH342" s="652"/>
      <c r="AEI342" s="652"/>
      <c r="AEJ342" s="652"/>
      <c r="AEK342" s="652"/>
      <c r="AEL342" s="652"/>
      <c r="AEM342" s="652"/>
      <c r="AEN342" s="652"/>
      <c r="AEO342" s="652"/>
      <c r="AEP342" s="652"/>
      <c r="AEQ342" s="652"/>
      <c r="AER342" s="652"/>
      <c r="AES342" s="652"/>
      <c r="AET342" s="652"/>
      <c r="AEU342" s="652"/>
      <c r="AEV342" s="652"/>
      <c r="AEW342" s="652"/>
      <c r="AEX342" s="652"/>
      <c r="AEY342" s="652"/>
      <c r="AEZ342" s="652"/>
      <c r="AFA342" s="652"/>
      <c r="AFB342" s="652"/>
      <c r="AFC342" s="652"/>
      <c r="AFD342" s="652"/>
      <c r="AFE342" s="652"/>
      <c r="AFF342" s="652"/>
      <c r="AFG342" s="652"/>
      <c r="AFH342" s="652"/>
      <c r="AFI342" s="652"/>
      <c r="AFJ342" s="652"/>
      <c r="AFK342" s="652"/>
      <c r="AFL342" s="652"/>
      <c r="AFM342" s="652"/>
      <c r="AFN342" s="652"/>
      <c r="AFO342" s="652"/>
      <c r="AFP342" s="652"/>
      <c r="AFQ342" s="652"/>
      <c r="AFR342" s="652"/>
      <c r="AFS342" s="652"/>
      <c r="AFT342" s="652"/>
      <c r="AFU342" s="652"/>
      <c r="AFV342" s="652"/>
      <c r="AFW342" s="652"/>
      <c r="AFX342" s="652"/>
      <c r="AFY342" s="652"/>
      <c r="AFZ342" s="652"/>
      <c r="AGA342" s="652"/>
      <c r="AGB342" s="652"/>
      <c r="AGC342" s="652"/>
      <c r="AGD342" s="652"/>
      <c r="AGE342" s="652"/>
      <c r="AGF342" s="652"/>
      <c r="AGG342" s="652"/>
      <c r="AGH342" s="652"/>
      <c r="AGI342" s="652"/>
      <c r="AGJ342" s="652"/>
      <c r="AGK342" s="652"/>
      <c r="AGL342" s="652"/>
      <c r="AGM342" s="652"/>
      <c r="AGN342" s="652"/>
      <c r="AGO342" s="652"/>
      <c r="AGP342" s="652"/>
      <c r="AGQ342" s="652"/>
      <c r="AGR342" s="652"/>
      <c r="AGS342" s="652"/>
      <c r="AGT342" s="652"/>
      <c r="AGU342" s="652"/>
      <c r="AGV342" s="652"/>
      <c r="AGW342" s="652"/>
      <c r="AGX342" s="652"/>
      <c r="AGY342" s="652"/>
      <c r="AGZ342" s="652"/>
      <c r="AHA342" s="652"/>
      <c r="AHB342" s="652"/>
      <c r="AHC342" s="652"/>
      <c r="AHD342" s="652"/>
      <c r="AHE342" s="652"/>
      <c r="AHF342" s="652"/>
      <c r="AHG342" s="652"/>
      <c r="AHH342" s="652"/>
      <c r="AHI342" s="652"/>
      <c r="AHJ342" s="652"/>
      <c r="AHK342" s="652"/>
      <c r="AHL342" s="652"/>
      <c r="AHM342" s="652"/>
      <c r="AHN342" s="652"/>
      <c r="AHO342" s="652"/>
      <c r="AHP342" s="652"/>
      <c r="AHQ342" s="652"/>
      <c r="AHR342" s="652"/>
      <c r="AHS342" s="652"/>
      <c r="AHT342" s="652"/>
      <c r="AHU342" s="652"/>
      <c r="AHV342" s="652"/>
      <c r="AHW342" s="652"/>
      <c r="AHX342" s="652"/>
      <c r="AHY342" s="652"/>
      <c r="AHZ342" s="652"/>
      <c r="AIA342" s="652"/>
      <c r="AIB342" s="652"/>
      <c r="AIC342" s="652"/>
      <c r="AID342" s="652"/>
      <c r="AIE342" s="652"/>
      <c r="AIF342" s="652"/>
      <c r="AIG342" s="652"/>
      <c r="AIH342" s="652"/>
      <c r="AII342" s="652"/>
      <c r="AIJ342" s="652"/>
      <c r="AIK342" s="652"/>
      <c r="AIL342" s="652"/>
      <c r="AIM342" s="652"/>
      <c r="AIN342" s="652"/>
      <c r="AIO342" s="652"/>
      <c r="AIP342" s="652"/>
      <c r="AIQ342" s="652"/>
      <c r="AIR342" s="652"/>
      <c r="AIS342" s="652"/>
      <c r="AIT342" s="652"/>
      <c r="AIU342" s="652"/>
      <c r="AIV342" s="652"/>
      <c r="AIW342" s="652"/>
      <c r="AIX342" s="652"/>
      <c r="AIY342" s="652"/>
      <c r="AIZ342" s="652"/>
      <c r="AJA342" s="652"/>
      <c r="AJB342" s="652"/>
      <c r="AJC342" s="652"/>
      <c r="AJD342" s="652"/>
      <c r="AJE342" s="652"/>
      <c r="AJF342" s="652"/>
      <c r="AJG342" s="652"/>
      <c r="AJH342" s="652"/>
      <c r="AJI342" s="652"/>
      <c r="AJJ342" s="652"/>
      <c r="AJK342" s="652"/>
      <c r="AJL342" s="652"/>
      <c r="AJM342" s="652"/>
      <c r="AJN342" s="652"/>
      <c r="AJO342" s="652"/>
      <c r="AJP342" s="652"/>
      <c r="AJQ342" s="652"/>
      <c r="AJR342" s="652"/>
      <c r="AJS342" s="652"/>
      <c r="AJT342" s="652"/>
      <c r="AJU342" s="652"/>
      <c r="AJV342" s="652"/>
      <c r="AJW342" s="652"/>
      <c r="AJX342" s="652"/>
      <c r="AJY342" s="652"/>
      <c r="AJZ342" s="652"/>
      <c r="AKA342" s="652"/>
      <c r="AKB342" s="652"/>
      <c r="AKC342" s="652"/>
      <c r="AKD342" s="652"/>
      <c r="AKE342" s="652"/>
      <c r="AKF342" s="652"/>
      <c r="AKG342" s="652"/>
      <c r="AKH342" s="652"/>
      <c r="AKI342" s="652"/>
      <c r="AKJ342" s="652"/>
      <c r="AKK342" s="652"/>
      <c r="AKL342" s="652"/>
      <c r="AKM342" s="652"/>
      <c r="AKN342" s="652"/>
      <c r="AKO342" s="652"/>
      <c r="AKP342" s="652"/>
      <c r="AKQ342" s="652"/>
      <c r="AKR342" s="652"/>
      <c r="AKS342" s="652"/>
      <c r="AKT342" s="652"/>
      <c r="AKU342" s="652"/>
      <c r="AKV342" s="652"/>
      <c r="AKW342" s="652"/>
      <c r="AKX342" s="652"/>
      <c r="AKY342" s="652"/>
      <c r="AKZ342" s="652"/>
      <c r="ALA342" s="652"/>
      <c r="ALB342" s="652"/>
      <c r="ALC342" s="652"/>
      <c r="ALD342" s="652"/>
      <c r="ALE342" s="652"/>
      <c r="ALF342" s="652"/>
      <c r="ALG342" s="652"/>
      <c r="ALH342" s="652"/>
      <c r="ALI342" s="652"/>
      <c r="ALJ342" s="652"/>
      <c r="ALK342" s="652"/>
      <c r="ALL342" s="652"/>
      <c r="ALM342" s="652"/>
      <c r="ALN342" s="652"/>
      <c r="ALO342" s="652"/>
      <c r="ALP342" s="652"/>
      <c r="ALQ342" s="652"/>
      <c r="ALR342" s="652"/>
      <c r="ALS342" s="652"/>
      <c r="ALT342" s="652"/>
      <c r="ALU342" s="652"/>
      <c r="ALV342" s="652"/>
      <c r="ALW342" s="652"/>
      <c r="ALX342" s="652"/>
      <c r="ALY342" s="652"/>
      <c r="ALZ342" s="652"/>
      <c r="AMA342" s="652"/>
      <c r="AMB342" s="652"/>
      <c r="AMC342" s="652"/>
      <c r="AMD342" s="652"/>
      <c r="AME342" s="652"/>
      <c r="AMF342" s="652"/>
      <c r="AMG342" s="652"/>
      <c r="AMH342" s="652"/>
      <c r="AMI342" s="652"/>
      <c r="AMJ342" s="652"/>
    </row>
    <row r="343" spans="1:1024" s="655" customFormat="1" ht="24">
      <c r="A343" s="754" t="s">
        <v>1971</v>
      </c>
      <c r="F343" s="652"/>
      <c r="G343" s="652"/>
      <c r="H343" s="652"/>
      <c r="I343" s="652"/>
      <c r="J343" s="652"/>
      <c r="K343" s="652"/>
      <c r="L343" s="652"/>
      <c r="M343" s="652"/>
      <c r="N343" s="652"/>
      <c r="O343" s="652"/>
      <c r="P343" s="652"/>
      <c r="Q343" s="652"/>
      <c r="R343" s="652"/>
      <c r="S343" s="652"/>
      <c r="T343" s="652"/>
      <c r="U343" s="652"/>
      <c r="V343" s="652"/>
      <c r="W343" s="652"/>
      <c r="X343" s="652"/>
      <c r="Y343" s="652"/>
      <c r="Z343" s="652"/>
      <c r="AA343" s="652"/>
      <c r="AB343" s="652"/>
      <c r="AC343" s="652"/>
      <c r="AD343" s="652"/>
      <c r="AE343" s="652"/>
      <c r="AF343" s="652"/>
      <c r="AG343" s="652"/>
      <c r="AH343" s="652"/>
      <c r="AI343" s="652"/>
      <c r="AJ343" s="652"/>
      <c r="AK343" s="652"/>
      <c r="AL343" s="652"/>
      <c r="AM343" s="652"/>
      <c r="AN343" s="652"/>
      <c r="AO343" s="652"/>
      <c r="AP343" s="652"/>
      <c r="AQ343" s="652"/>
      <c r="AR343" s="652"/>
      <c r="AS343" s="652"/>
      <c r="AT343" s="652"/>
      <c r="AU343" s="652"/>
      <c r="AV343" s="652"/>
      <c r="AW343" s="652"/>
      <c r="AX343" s="652"/>
      <c r="AY343" s="652"/>
      <c r="AZ343" s="652"/>
      <c r="BA343" s="652"/>
      <c r="BB343" s="652"/>
      <c r="BC343" s="652"/>
      <c r="BD343" s="652"/>
      <c r="BE343" s="652"/>
      <c r="BF343" s="652"/>
      <c r="BG343" s="652"/>
      <c r="BH343" s="652"/>
      <c r="BI343" s="652"/>
      <c r="BJ343" s="652"/>
      <c r="BK343" s="652"/>
      <c r="BL343" s="652"/>
      <c r="BM343" s="652"/>
      <c r="BN343" s="652"/>
      <c r="BO343" s="652"/>
      <c r="BP343" s="652"/>
      <c r="BQ343" s="652"/>
      <c r="BR343" s="652"/>
      <c r="BS343" s="652"/>
      <c r="BT343" s="652"/>
      <c r="BU343" s="652"/>
      <c r="BV343" s="652"/>
      <c r="BW343" s="652"/>
      <c r="BX343" s="652"/>
      <c r="BY343" s="652"/>
      <c r="BZ343" s="652"/>
      <c r="CA343" s="652"/>
      <c r="CB343" s="652"/>
      <c r="CC343" s="652"/>
      <c r="CD343" s="652"/>
      <c r="CE343" s="652"/>
      <c r="CF343" s="652"/>
      <c r="CG343" s="652"/>
      <c r="CH343" s="652"/>
      <c r="CI343" s="652"/>
      <c r="CJ343" s="652"/>
      <c r="CK343" s="652"/>
      <c r="CL343" s="652"/>
      <c r="CM343" s="652"/>
      <c r="CN343" s="652"/>
      <c r="CO343" s="652"/>
      <c r="CP343" s="652"/>
      <c r="CQ343" s="652"/>
      <c r="CR343" s="652"/>
      <c r="CS343" s="652"/>
      <c r="CT343" s="652"/>
      <c r="CU343" s="652"/>
      <c r="CV343" s="652"/>
      <c r="CW343" s="652"/>
      <c r="CX343" s="652"/>
      <c r="CY343" s="652"/>
      <c r="CZ343" s="652"/>
      <c r="DA343" s="652"/>
      <c r="DB343" s="652"/>
      <c r="DC343" s="652"/>
      <c r="DD343" s="652"/>
      <c r="DE343" s="652"/>
      <c r="DF343" s="652"/>
      <c r="DG343" s="652"/>
      <c r="DH343" s="652"/>
      <c r="DI343" s="652"/>
      <c r="DJ343" s="652"/>
      <c r="DK343" s="652"/>
      <c r="DL343" s="652"/>
      <c r="DM343" s="652"/>
      <c r="DN343" s="652"/>
      <c r="DO343" s="652"/>
      <c r="DP343" s="652"/>
      <c r="DQ343" s="652"/>
      <c r="DR343" s="652"/>
      <c r="DS343" s="652"/>
      <c r="DT343" s="652"/>
      <c r="DU343" s="652"/>
      <c r="DV343" s="652"/>
      <c r="DW343" s="652"/>
      <c r="DX343" s="652"/>
      <c r="DY343" s="652"/>
      <c r="DZ343" s="652"/>
      <c r="EA343" s="652"/>
      <c r="EB343" s="652"/>
      <c r="EC343" s="652"/>
      <c r="ED343" s="652"/>
      <c r="EE343" s="652"/>
      <c r="EF343" s="652"/>
      <c r="EG343" s="652"/>
      <c r="EH343" s="652"/>
      <c r="EI343" s="652"/>
      <c r="EJ343" s="652"/>
      <c r="EK343" s="652"/>
      <c r="EL343" s="652"/>
      <c r="EM343" s="652"/>
      <c r="EN343" s="652"/>
      <c r="EO343" s="652"/>
      <c r="EP343" s="652"/>
      <c r="EQ343" s="652"/>
      <c r="ER343" s="652"/>
      <c r="ES343" s="652"/>
      <c r="ET343" s="652"/>
      <c r="EU343" s="652"/>
      <c r="EV343" s="652"/>
      <c r="EW343" s="652"/>
      <c r="EX343" s="652"/>
      <c r="EY343" s="652"/>
      <c r="EZ343" s="652"/>
      <c r="FA343" s="652"/>
      <c r="FB343" s="652"/>
      <c r="FC343" s="652"/>
      <c r="FD343" s="652"/>
      <c r="FE343" s="652"/>
      <c r="FF343" s="652"/>
      <c r="FG343" s="652"/>
      <c r="FH343" s="652"/>
      <c r="FI343" s="652"/>
      <c r="FJ343" s="652"/>
      <c r="FK343" s="652"/>
      <c r="FL343" s="652"/>
      <c r="FM343" s="652"/>
      <c r="FN343" s="652"/>
      <c r="FO343" s="652"/>
      <c r="FP343" s="652"/>
      <c r="FQ343" s="652"/>
      <c r="FR343" s="652"/>
      <c r="FS343" s="652"/>
      <c r="FT343" s="652"/>
      <c r="FU343" s="652"/>
      <c r="FV343" s="652"/>
      <c r="FW343" s="652"/>
      <c r="FX343" s="652"/>
      <c r="FY343" s="652"/>
      <c r="FZ343" s="652"/>
      <c r="GA343" s="652"/>
      <c r="GB343" s="652"/>
      <c r="GC343" s="652"/>
      <c r="GD343" s="652"/>
      <c r="GE343" s="652"/>
      <c r="GF343" s="652"/>
      <c r="GG343" s="652"/>
      <c r="GH343" s="652"/>
      <c r="GI343" s="652"/>
      <c r="GJ343" s="652"/>
      <c r="GK343" s="652"/>
      <c r="GL343" s="652"/>
      <c r="GM343" s="652"/>
      <c r="GN343" s="652"/>
      <c r="GO343" s="652"/>
      <c r="GP343" s="652"/>
      <c r="GQ343" s="652"/>
      <c r="GR343" s="652"/>
      <c r="GS343" s="652"/>
      <c r="GT343" s="652"/>
      <c r="GU343" s="652"/>
      <c r="GV343" s="652"/>
      <c r="GW343" s="652"/>
      <c r="GX343" s="652"/>
      <c r="GY343" s="652"/>
      <c r="GZ343" s="652"/>
      <c r="HA343" s="652"/>
      <c r="HB343" s="652"/>
      <c r="HC343" s="652"/>
      <c r="HD343" s="652"/>
      <c r="HE343" s="652"/>
      <c r="HF343" s="652"/>
      <c r="HG343" s="652"/>
      <c r="HH343" s="652"/>
      <c r="HI343" s="652"/>
      <c r="HJ343" s="652"/>
      <c r="HK343" s="652"/>
      <c r="HL343" s="652"/>
      <c r="HM343" s="652"/>
      <c r="HN343" s="652"/>
      <c r="HO343" s="652"/>
      <c r="HP343" s="652"/>
      <c r="HQ343" s="652"/>
      <c r="HR343" s="652"/>
      <c r="HS343" s="652"/>
      <c r="HT343" s="652"/>
      <c r="HU343" s="652"/>
      <c r="HV343" s="652"/>
      <c r="HW343" s="652"/>
      <c r="HX343" s="652"/>
      <c r="HY343" s="652"/>
      <c r="HZ343" s="652"/>
      <c r="IA343" s="652"/>
      <c r="IB343" s="652"/>
      <c r="IC343" s="652"/>
      <c r="ID343" s="652"/>
      <c r="IE343" s="652"/>
      <c r="IF343" s="652"/>
      <c r="IG343" s="652"/>
      <c r="IH343" s="652"/>
      <c r="II343" s="652"/>
      <c r="IJ343" s="652"/>
      <c r="IK343" s="652"/>
      <c r="IL343" s="652"/>
      <c r="IM343" s="652"/>
      <c r="IN343" s="652"/>
      <c r="IO343" s="652"/>
      <c r="IP343" s="652"/>
      <c r="IQ343" s="652"/>
      <c r="IR343" s="652"/>
      <c r="IS343" s="652"/>
      <c r="IT343" s="652"/>
      <c r="IU343" s="652"/>
      <c r="IV343" s="652"/>
      <c r="IW343" s="652"/>
      <c r="IX343" s="652"/>
      <c r="IY343" s="652"/>
      <c r="IZ343" s="652"/>
      <c r="JA343" s="652"/>
      <c r="JB343" s="652"/>
      <c r="JC343" s="652"/>
      <c r="JD343" s="652"/>
      <c r="JE343" s="652"/>
      <c r="JF343" s="652"/>
      <c r="JG343" s="652"/>
      <c r="JH343" s="652"/>
      <c r="JI343" s="652"/>
      <c r="JJ343" s="652"/>
      <c r="JK343" s="652"/>
      <c r="JL343" s="652"/>
      <c r="JM343" s="652"/>
      <c r="JN343" s="652"/>
      <c r="JO343" s="652"/>
      <c r="JP343" s="652"/>
      <c r="JQ343" s="652"/>
      <c r="JR343" s="652"/>
      <c r="JS343" s="652"/>
      <c r="JT343" s="652"/>
      <c r="JU343" s="652"/>
      <c r="JV343" s="652"/>
      <c r="JW343" s="652"/>
      <c r="JX343" s="652"/>
      <c r="JY343" s="652"/>
      <c r="JZ343" s="652"/>
      <c r="KA343" s="652"/>
      <c r="KB343" s="652"/>
      <c r="KC343" s="652"/>
      <c r="KD343" s="652"/>
      <c r="KE343" s="652"/>
      <c r="KF343" s="652"/>
      <c r="KG343" s="652"/>
      <c r="KH343" s="652"/>
      <c r="KI343" s="652"/>
      <c r="KJ343" s="652"/>
      <c r="KK343" s="652"/>
      <c r="KL343" s="652"/>
      <c r="KM343" s="652"/>
      <c r="KN343" s="652"/>
      <c r="KO343" s="652"/>
      <c r="KP343" s="652"/>
      <c r="KQ343" s="652"/>
      <c r="KR343" s="652"/>
      <c r="KS343" s="652"/>
      <c r="KT343" s="652"/>
      <c r="KU343" s="652"/>
      <c r="KV343" s="652"/>
      <c r="KW343" s="652"/>
      <c r="KX343" s="652"/>
      <c r="KY343" s="652"/>
      <c r="KZ343" s="652"/>
      <c r="LA343" s="652"/>
      <c r="LB343" s="652"/>
      <c r="LC343" s="652"/>
      <c r="LD343" s="652"/>
      <c r="LE343" s="652"/>
      <c r="LF343" s="652"/>
      <c r="LG343" s="652"/>
      <c r="LH343" s="652"/>
      <c r="LI343" s="652"/>
      <c r="LJ343" s="652"/>
      <c r="LK343" s="652"/>
      <c r="LL343" s="652"/>
      <c r="LM343" s="652"/>
      <c r="LN343" s="652"/>
      <c r="LO343" s="652"/>
      <c r="LP343" s="652"/>
      <c r="LQ343" s="652"/>
      <c r="LR343" s="652"/>
      <c r="LS343" s="652"/>
      <c r="LT343" s="652"/>
      <c r="LU343" s="652"/>
      <c r="LV343" s="652"/>
      <c r="LW343" s="652"/>
      <c r="LX343" s="652"/>
      <c r="LY343" s="652"/>
      <c r="LZ343" s="652"/>
      <c r="MA343" s="652"/>
      <c r="MB343" s="652"/>
      <c r="MC343" s="652"/>
      <c r="MD343" s="652"/>
      <c r="ME343" s="652"/>
      <c r="MF343" s="652"/>
      <c r="MG343" s="652"/>
      <c r="MH343" s="652"/>
      <c r="MI343" s="652"/>
      <c r="MJ343" s="652"/>
      <c r="MK343" s="652"/>
      <c r="ML343" s="652"/>
      <c r="MM343" s="652"/>
      <c r="MN343" s="652"/>
      <c r="MO343" s="652"/>
      <c r="MP343" s="652"/>
      <c r="MQ343" s="652"/>
      <c r="MR343" s="652"/>
      <c r="MS343" s="652"/>
      <c r="MT343" s="652"/>
      <c r="MU343" s="652"/>
      <c r="MV343" s="652"/>
      <c r="MW343" s="652"/>
      <c r="MX343" s="652"/>
      <c r="MY343" s="652"/>
      <c r="MZ343" s="652"/>
      <c r="NA343" s="652"/>
      <c r="NB343" s="652"/>
      <c r="NC343" s="652"/>
      <c r="ND343" s="652"/>
      <c r="NE343" s="652"/>
      <c r="NF343" s="652"/>
      <c r="NG343" s="652"/>
      <c r="NH343" s="652"/>
      <c r="NI343" s="652"/>
      <c r="NJ343" s="652"/>
      <c r="NK343" s="652"/>
      <c r="NL343" s="652"/>
      <c r="NM343" s="652"/>
      <c r="NN343" s="652"/>
      <c r="NO343" s="652"/>
      <c r="NP343" s="652"/>
      <c r="NQ343" s="652"/>
      <c r="NR343" s="652"/>
      <c r="NS343" s="652"/>
      <c r="NT343" s="652"/>
      <c r="NU343" s="652"/>
      <c r="NV343" s="652"/>
      <c r="NW343" s="652"/>
      <c r="NX343" s="652"/>
      <c r="NY343" s="652"/>
      <c r="NZ343" s="652"/>
      <c r="OA343" s="652"/>
      <c r="OB343" s="652"/>
      <c r="OC343" s="652"/>
      <c r="OD343" s="652"/>
      <c r="OE343" s="652"/>
      <c r="OF343" s="652"/>
      <c r="OG343" s="652"/>
      <c r="OH343" s="652"/>
      <c r="OI343" s="652"/>
      <c r="OJ343" s="652"/>
      <c r="OK343" s="652"/>
      <c r="OL343" s="652"/>
      <c r="OM343" s="652"/>
      <c r="ON343" s="652"/>
      <c r="OO343" s="652"/>
      <c r="OP343" s="652"/>
      <c r="OQ343" s="652"/>
      <c r="OR343" s="652"/>
      <c r="OS343" s="652"/>
      <c r="OT343" s="652"/>
      <c r="OU343" s="652"/>
      <c r="OV343" s="652"/>
      <c r="OW343" s="652"/>
      <c r="OX343" s="652"/>
      <c r="OY343" s="652"/>
      <c r="OZ343" s="652"/>
      <c r="PA343" s="652"/>
      <c r="PB343" s="652"/>
      <c r="PC343" s="652"/>
      <c r="PD343" s="652"/>
      <c r="PE343" s="652"/>
      <c r="PF343" s="652"/>
      <c r="PG343" s="652"/>
      <c r="PH343" s="652"/>
      <c r="PI343" s="652"/>
      <c r="PJ343" s="652"/>
      <c r="PK343" s="652"/>
      <c r="PL343" s="652"/>
      <c r="PM343" s="652"/>
      <c r="PN343" s="652"/>
      <c r="PO343" s="652"/>
      <c r="PP343" s="652"/>
      <c r="PQ343" s="652"/>
      <c r="PR343" s="652"/>
      <c r="PS343" s="652"/>
      <c r="PT343" s="652"/>
      <c r="PU343" s="652"/>
      <c r="PV343" s="652"/>
      <c r="PW343" s="652"/>
      <c r="PX343" s="652"/>
      <c r="PY343" s="652"/>
      <c r="PZ343" s="652"/>
      <c r="QA343" s="652"/>
      <c r="QB343" s="652"/>
      <c r="QC343" s="652"/>
      <c r="QD343" s="652"/>
      <c r="QE343" s="652"/>
      <c r="QF343" s="652"/>
      <c r="QG343" s="652"/>
      <c r="QH343" s="652"/>
      <c r="QI343" s="652"/>
      <c r="QJ343" s="652"/>
      <c r="QK343" s="652"/>
      <c r="QL343" s="652"/>
      <c r="QM343" s="652"/>
      <c r="QN343" s="652"/>
      <c r="QO343" s="652"/>
      <c r="QP343" s="652"/>
      <c r="QQ343" s="652"/>
      <c r="QR343" s="652"/>
      <c r="QS343" s="652"/>
      <c r="QT343" s="652"/>
      <c r="QU343" s="652"/>
      <c r="QV343" s="652"/>
      <c r="QW343" s="652"/>
      <c r="QX343" s="652"/>
      <c r="QY343" s="652"/>
      <c r="QZ343" s="652"/>
      <c r="RA343" s="652"/>
      <c r="RB343" s="652"/>
      <c r="RC343" s="652"/>
      <c r="RD343" s="652"/>
      <c r="RE343" s="652"/>
      <c r="RF343" s="652"/>
      <c r="RG343" s="652"/>
      <c r="RH343" s="652"/>
      <c r="RI343" s="652"/>
      <c r="RJ343" s="652"/>
      <c r="RK343" s="652"/>
      <c r="RL343" s="652"/>
      <c r="RM343" s="652"/>
      <c r="RN343" s="652"/>
      <c r="RO343" s="652"/>
      <c r="RP343" s="652"/>
      <c r="RQ343" s="652"/>
      <c r="RR343" s="652"/>
      <c r="RS343" s="652"/>
      <c r="RT343" s="652"/>
      <c r="RU343" s="652"/>
      <c r="RV343" s="652"/>
      <c r="RW343" s="652"/>
      <c r="RX343" s="652"/>
      <c r="RY343" s="652"/>
      <c r="RZ343" s="652"/>
      <c r="SA343" s="652"/>
      <c r="SB343" s="652"/>
      <c r="SC343" s="652"/>
      <c r="SD343" s="652"/>
      <c r="SE343" s="652"/>
      <c r="SF343" s="652"/>
      <c r="SG343" s="652"/>
      <c r="SH343" s="652"/>
      <c r="SI343" s="652"/>
      <c r="SJ343" s="652"/>
      <c r="SK343" s="652"/>
      <c r="SL343" s="652"/>
      <c r="SM343" s="652"/>
      <c r="SN343" s="652"/>
      <c r="SO343" s="652"/>
      <c r="SP343" s="652"/>
      <c r="SQ343" s="652"/>
      <c r="SR343" s="652"/>
      <c r="SS343" s="652"/>
      <c r="ST343" s="652"/>
      <c r="SU343" s="652"/>
      <c r="SV343" s="652"/>
      <c r="SW343" s="652"/>
      <c r="SX343" s="652"/>
      <c r="SY343" s="652"/>
      <c r="SZ343" s="652"/>
      <c r="TA343" s="652"/>
      <c r="TB343" s="652"/>
      <c r="TC343" s="652"/>
      <c r="TD343" s="652"/>
      <c r="TE343" s="652"/>
      <c r="TF343" s="652"/>
      <c r="TG343" s="652"/>
      <c r="TH343" s="652"/>
      <c r="TI343" s="652"/>
      <c r="TJ343" s="652"/>
      <c r="TK343" s="652"/>
      <c r="TL343" s="652"/>
      <c r="TM343" s="652"/>
      <c r="TN343" s="652"/>
      <c r="TO343" s="652"/>
      <c r="TP343" s="652"/>
      <c r="TQ343" s="652"/>
      <c r="TR343" s="652"/>
      <c r="TS343" s="652"/>
      <c r="TT343" s="652"/>
      <c r="TU343" s="652"/>
      <c r="TV343" s="652"/>
      <c r="TW343" s="652"/>
      <c r="TX343" s="652"/>
      <c r="TY343" s="652"/>
      <c r="TZ343" s="652"/>
      <c r="UA343" s="652"/>
      <c r="UB343" s="652"/>
      <c r="UC343" s="652"/>
      <c r="UD343" s="652"/>
      <c r="UE343" s="652"/>
      <c r="UF343" s="652"/>
      <c r="UG343" s="652"/>
      <c r="UH343" s="652"/>
      <c r="UI343" s="652"/>
      <c r="UJ343" s="652"/>
      <c r="UK343" s="652"/>
      <c r="UL343" s="652"/>
      <c r="UM343" s="652"/>
      <c r="UN343" s="652"/>
      <c r="UO343" s="652"/>
      <c r="UP343" s="652"/>
      <c r="UQ343" s="652"/>
      <c r="UR343" s="652"/>
      <c r="US343" s="652"/>
      <c r="UT343" s="652"/>
      <c r="UU343" s="652"/>
      <c r="UV343" s="652"/>
      <c r="UW343" s="652"/>
      <c r="UX343" s="652"/>
      <c r="UY343" s="652"/>
      <c r="UZ343" s="652"/>
      <c r="VA343" s="652"/>
      <c r="VB343" s="652"/>
      <c r="VC343" s="652"/>
      <c r="VD343" s="652"/>
      <c r="VE343" s="652"/>
      <c r="VF343" s="652"/>
      <c r="VG343" s="652"/>
      <c r="VH343" s="652"/>
      <c r="VI343" s="652"/>
      <c r="VJ343" s="652"/>
      <c r="VK343" s="652"/>
      <c r="VL343" s="652"/>
      <c r="VM343" s="652"/>
      <c r="VN343" s="652"/>
      <c r="VO343" s="652"/>
      <c r="VP343" s="652"/>
      <c r="VQ343" s="652"/>
      <c r="VR343" s="652"/>
      <c r="VS343" s="652"/>
      <c r="VT343" s="652"/>
      <c r="VU343" s="652"/>
      <c r="VV343" s="652"/>
      <c r="VW343" s="652"/>
      <c r="VX343" s="652"/>
      <c r="VY343" s="652"/>
      <c r="VZ343" s="652"/>
      <c r="WA343" s="652"/>
      <c r="WB343" s="652"/>
      <c r="WC343" s="652"/>
      <c r="WD343" s="652"/>
      <c r="WE343" s="652"/>
      <c r="WF343" s="652"/>
      <c r="WG343" s="652"/>
      <c r="WH343" s="652"/>
      <c r="WI343" s="652"/>
      <c r="WJ343" s="652"/>
      <c r="WK343" s="652"/>
      <c r="WL343" s="652"/>
      <c r="WM343" s="652"/>
      <c r="WN343" s="652"/>
      <c r="WO343" s="652"/>
      <c r="WP343" s="652"/>
      <c r="WQ343" s="652"/>
      <c r="WR343" s="652"/>
      <c r="WS343" s="652"/>
      <c r="WT343" s="652"/>
      <c r="WU343" s="652"/>
      <c r="WV343" s="652"/>
      <c r="WW343" s="652"/>
      <c r="WX343" s="652"/>
      <c r="WY343" s="652"/>
      <c r="WZ343" s="652"/>
      <c r="XA343" s="652"/>
      <c r="XB343" s="652"/>
      <c r="XC343" s="652"/>
      <c r="XD343" s="652"/>
      <c r="XE343" s="652"/>
      <c r="XF343" s="652"/>
      <c r="XG343" s="652"/>
      <c r="XH343" s="652"/>
      <c r="XI343" s="652"/>
      <c r="XJ343" s="652"/>
      <c r="XK343" s="652"/>
      <c r="XL343" s="652"/>
      <c r="XM343" s="652"/>
      <c r="XN343" s="652"/>
      <c r="XO343" s="652"/>
      <c r="XP343" s="652"/>
      <c r="XQ343" s="652"/>
      <c r="XR343" s="652"/>
      <c r="XS343" s="652"/>
      <c r="XT343" s="652"/>
      <c r="XU343" s="652"/>
      <c r="XV343" s="652"/>
      <c r="XW343" s="652"/>
      <c r="XX343" s="652"/>
      <c r="XY343" s="652"/>
      <c r="XZ343" s="652"/>
      <c r="YA343" s="652"/>
      <c r="YB343" s="652"/>
      <c r="YC343" s="652"/>
      <c r="YD343" s="652"/>
      <c r="YE343" s="652"/>
      <c r="YF343" s="652"/>
      <c r="YG343" s="652"/>
      <c r="YH343" s="652"/>
      <c r="YI343" s="652"/>
      <c r="YJ343" s="652"/>
      <c r="YK343" s="652"/>
      <c r="YL343" s="652"/>
      <c r="YM343" s="652"/>
      <c r="YN343" s="652"/>
      <c r="YO343" s="652"/>
      <c r="YP343" s="652"/>
      <c r="YQ343" s="652"/>
      <c r="YR343" s="652"/>
      <c r="YS343" s="652"/>
      <c r="YT343" s="652"/>
      <c r="YU343" s="652"/>
      <c r="YV343" s="652"/>
      <c r="YW343" s="652"/>
      <c r="YX343" s="652"/>
      <c r="YY343" s="652"/>
      <c r="YZ343" s="652"/>
      <c r="ZA343" s="652"/>
      <c r="ZB343" s="652"/>
      <c r="ZC343" s="652"/>
      <c r="ZD343" s="652"/>
      <c r="ZE343" s="652"/>
      <c r="ZF343" s="652"/>
      <c r="ZG343" s="652"/>
      <c r="ZH343" s="652"/>
      <c r="ZI343" s="652"/>
      <c r="ZJ343" s="652"/>
      <c r="ZK343" s="652"/>
      <c r="ZL343" s="652"/>
      <c r="ZM343" s="652"/>
      <c r="ZN343" s="652"/>
      <c r="ZO343" s="652"/>
      <c r="ZP343" s="652"/>
      <c r="ZQ343" s="652"/>
      <c r="ZR343" s="652"/>
      <c r="ZS343" s="652"/>
      <c r="ZT343" s="652"/>
      <c r="ZU343" s="652"/>
      <c r="ZV343" s="652"/>
      <c r="ZW343" s="652"/>
      <c r="ZX343" s="652"/>
      <c r="ZY343" s="652"/>
      <c r="ZZ343" s="652"/>
      <c r="AAA343" s="652"/>
      <c r="AAB343" s="652"/>
      <c r="AAC343" s="652"/>
      <c r="AAD343" s="652"/>
      <c r="AAE343" s="652"/>
      <c r="AAF343" s="652"/>
      <c r="AAG343" s="652"/>
      <c r="AAH343" s="652"/>
      <c r="AAI343" s="652"/>
      <c r="AAJ343" s="652"/>
      <c r="AAK343" s="652"/>
      <c r="AAL343" s="652"/>
      <c r="AAM343" s="652"/>
      <c r="AAN343" s="652"/>
      <c r="AAO343" s="652"/>
      <c r="AAP343" s="652"/>
      <c r="AAQ343" s="652"/>
      <c r="AAR343" s="652"/>
      <c r="AAS343" s="652"/>
      <c r="AAT343" s="652"/>
      <c r="AAU343" s="652"/>
      <c r="AAV343" s="652"/>
      <c r="AAW343" s="652"/>
      <c r="AAX343" s="652"/>
      <c r="AAY343" s="652"/>
      <c r="AAZ343" s="652"/>
      <c r="ABA343" s="652"/>
      <c r="ABB343" s="652"/>
      <c r="ABC343" s="652"/>
      <c r="ABD343" s="652"/>
      <c r="ABE343" s="652"/>
      <c r="ABF343" s="652"/>
      <c r="ABG343" s="652"/>
      <c r="ABH343" s="652"/>
      <c r="ABI343" s="652"/>
      <c r="ABJ343" s="652"/>
      <c r="ABK343" s="652"/>
      <c r="ABL343" s="652"/>
      <c r="ABM343" s="652"/>
      <c r="ABN343" s="652"/>
      <c r="ABO343" s="652"/>
      <c r="ABP343" s="652"/>
      <c r="ABQ343" s="652"/>
      <c r="ABR343" s="652"/>
      <c r="ABS343" s="652"/>
      <c r="ABT343" s="652"/>
      <c r="ABU343" s="652"/>
      <c r="ABV343" s="652"/>
      <c r="ABW343" s="652"/>
      <c r="ABX343" s="652"/>
      <c r="ABY343" s="652"/>
      <c r="ABZ343" s="652"/>
      <c r="ACA343" s="652"/>
      <c r="ACB343" s="652"/>
      <c r="ACC343" s="652"/>
      <c r="ACD343" s="652"/>
      <c r="ACE343" s="652"/>
      <c r="ACF343" s="652"/>
      <c r="ACG343" s="652"/>
      <c r="ACH343" s="652"/>
      <c r="ACI343" s="652"/>
      <c r="ACJ343" s="652"/>
      <c r="ACK343" s="652"/>
      <c r="ACL343" s="652"/>
      <c r="ACM343" s="652"/>
      <c r="ACN343" s="652"/>
      <c r="ACO343" s="652"/>
      <c r="ACP343" s="652"/>
      <c r="ACQ343" s="652"/>
      <c r="ACR343" s="652"/>
      <c r="ACS343" s="652"/>
      <c r="ACT343" s="652"/>
      <c r="ACU343" s="652"/>
      <c r="ACV343" s="652"/>
      <c r="ACW343" s="652"/>
      <c r="ACX343" s="652"/>
      <c r="ACY343" s="652"/>
      <c r="ACZ343" s="652"/>
      <c r="ADA343" s="652"/>
      <c r="ADB343" s="652"/>
      <c r="ADC343" s="652"/>
      <c r="ADD343" s="652"/>
      <c r="ADE343" s="652"/>
      <c r="ADF343" s="652"/>
      <c r="ADG343" s="652"/>
      <c r="ADH343" s="652"/>
      <c r="ADI343" s="652"/>
      <c r="ADJ343" s="652"/>
      <c r="ADK343" s="652"/>
      <c r="ADL343" s="652"/>
      <c r="ADM343" s="652"/>
      <c r="ADN343" s="652"/>
      <c r="ADO343" s="652"/>
      <c r="ADP343" s="652"/>
      <c r="ADQ343" s="652"/>
      <c r="ADR343" s="652"/>
      <c r="ADS343" s="652"/>
      <c r="ADT343" s="652"/>
      <c r="ADU343" s="652"/>
      <c r="ADV343" s="652"/>
      <c r="ADW343" s="652"/>
      <c r="ADX343" s="652"/>
      <c r="ADY343" s="652"/>
      <c r="ADZ343" s="652"/>
      <c r="AEA343" s="652"/>
      <c r="AEB343" s="652"/>
      <c r="AEC343" s="652"/>
      <c r="AED343" s="652"/>
      <c r="AEE343" s="652"/>
      <c r="AEF343" s="652"/>
      <c r="AEG343" s="652"/>
      <c r="AEH343" s="652"/>
      <c r="AEI343" s="652"/>
      <c r="AEJ343" s="652"/>
      <c r="AEK343" s="652"/>
      <c r="AEL343" s="652"/>
      <c r="AEM343" s="652"/>
      <c r="AEN343" s="652"/>
      <c r="AEO343" s="652"/>
      <c r="AEP343" s="652"/>
      <c r="AEQ343" s="652"/>
      <c r="AER343" s="652"/>
      <c r="AES343" s="652"/>
      <c r="AET343" s="652"/>
      <c r="AEU343" s="652"/>
      <c r="AEV343" s="652"/>
      <c r="AEW343" s="652"/>
      <c r="AEX343" s="652"/>
      <c r="AEY343" s="652"/>
      <c r="AEZ343" s="652"/>
      <c r="AFA343" s="652"/>
      <c r="AFB343" s="652"/>
      <c r="AFC343" s="652"/>
      <c r="AFD343" s="652"/>
      <c r="AFE343" s="652"/>
      <c r="AFF343" s="652"/>
      <c r="AFG343" s="652"/>
      <c r="AFH343" s="652"/>
      <c r="AFI343" s="652"/>
      <c r="AFJ343" s="652"/>
      <c r="AFK343" s="652"/>
      <c r="AFL343" s="652"/>
      <c r="AFM343" s="652"/>
      <c r="AFN343" s="652"/>
      <c r="AFO343" s="652"/>
      <c r="AFP343" s="652"/>
      <c r="AFQ343" s="652"/>
      <c r="AFR343" s="652"/>
      <c r="AFS343" s="652"/>
      <c r="AFT343" s="652"/>
      <c r="AFU343" s="652"/>
      <c r="AFV343" s="652"/>
      <c r="AFW343" s="652"/>
      <c r="AFX343" s="652"/>
      <c r="AFY343" s="652"/>
      <c r="AFZ343" s="652"/>
      <c r="AGA343" s="652"/>
      <c r="AGB343" s="652"/>
      <c r="AGC343" s="652"/>
      <c r="AGD343" s="652"/>
      <c r="AGE343" s="652"/>
      <c r="AGF343" s="652"/>
      <c r="AGG343" s="652"/>
      <c r="AGH343" s="652"/>
      <c r="AGI343" s="652"/>
      <c r="AGJ343" s="652"/>
      <c r="AGK343" s="652"/>
      <c r="AGL343" s="652"/>
      <c r="AGM343" s="652"/>
      <c r="AGN343" s="652"/>
      <c r="AGO343" s="652"/>
      <c r="AGP343" s="652"/>
      <c r="AGQ343" s="652"/>
      <c r="AGR343" s="652"/>
      <c r="AGS343" s="652"/>
      <c r="AGT343" s="652"/>
      <c r="AGU343" s="652"/>
      <c r="AGV343" s="652"/>
      <c r="AGW343" s="652"/>
      <c r="AGX343" s="652"/>
      <c r="AGY343" s="652"/>
      <c r="AGZ343" s="652"/>
      <c r="AHA343" s="652"/>
      <c r="AHB343" s="652"/>
      <c r="AHC343" s="652"/>
      <c r="AHD343" s="652"/>
      <c r="AHE343" s="652"/>
      <c r="AHF343" s="652"/>
      <c r="AHG343" s="652"/>
      <c r="AHH343" s="652"/>
      <c r="AHI343" s="652"/>
      <c r="AHJ343" s="652"/>
      <c r="AHK343" s="652"/>
      <c r="AHL343" s="652"/>
      <c r="AHM343" s="652"/>
      <c r="AHN343" s="652"/>
      <c r="AHO343" s="652"/>
      <c r="AHP343" s="652"/>
      <c r="AHQ343" s="652"/>
      <c r="AHR343" s="652"/>
      <c r="AHS343" s="652"/>
      <c r="AHT343" s="652"/>
      <c r="AHU343" s="652"/>
      <c r="AHV343" s="652"/>
      <c r="AHW343" s="652"/>
      <c r="AHX343" s="652"/>
      <c r="AHY343" s="652"/>
      <c r="AHZ343" s="652"/>
      <c r="AIA343" s="652"/>
      <c r="AIB343" s="652"/>
      <c r="AIC343" s="652"/>
      <c r="AID343" s="652"/>
      <c r="AIE343" s="652"/>
      <c r="AIF343" s="652"/>
      <c r="AIG343" s="652"/>
      <c r="AIH343" s="652"/>
      <c r="AII343" s="652"/>
      <c r="AIJ343" s="652"/>
      <c r="AIK343" s="652"/>
      <c r="AIL343" s="652"/>
      <c r="AIM343" s="652"/>
      <c r="AIN343" s="652"/>
      <c r="AIO343" s="652"/>
      <c r="AIP343" s="652"/>
      <c r="AIQ343" s="652"/>
      <c r="AIR343" s="652"/>
      <c r="AIS343" s="652"/>
      <c r="AIT343" s="652"/>
      <c r="AIU343" s="652"/>
      <c r="AIV343" s="652"/>
      <c r="AIW343" s="652"/>
      <c r="AIX343" s="652"/>
      <c r="AIY343" s="652"/>
      <c r="AIZ343" s="652"/>
      <c r="AJA343" s="652"/>
      <c r="AJB343" s="652"/>
      <c r="AJC343" s="652"/>
      <c r="AJD343" s="652"/>
      <c r="AJE343" s="652"/>
      <c r="AJF343" s="652"/>
      <c r="AJG343" s="652"/>
      <c r="AJH343" s="652"/>
      <c r="AJI343" s="652"/>
      <c r="AJJ343" s="652"/>
      <c r="AJK343" s="652"/>
      <c r="AJL343" s="652"/>
      <c r="AJM343" s="652"/>
      <c r="AJN343" s="652"/>
      <c r="AJO343" s="652"/>
      <c r="AJP343" s="652"/>
      <c r="AJQ343" s="652"/>
      <c r="AJR343" s="652"/>
      <c r="AJS343" s="652"/>
      <c r="AJT343" s="652"/>
      <c r="AJU343" s="652"/>
      <c r="AJV343" s="652"/>
      <c r="AJW343" s="652"/>
      <c r="AJX343" s="652"/>
      <c r="AJY343" s="652"/>
      <c r="AJZ343" s="652"/>
      <c r="AKA343" s="652"/>
      <c r="AKB343" s="652"/>
      <c r="AKC343" s="652"/>
      <c r="AKD343" s="652"/>
      <c r="AKE343" s="652"/>
      <c r="AKF343" s="652"/>
      <c r="AKG343" s="652"/>
      <c r="AKH343" s="652"/>
      <c r="AKI343" s="652"/>
      <c r="AKJ343" s="652"/>
      <c r="AKK343" s="652"/>
      <c r="AKL343" s="652"/>
      <c r="AKM343" s="652"/>
      <c r="AKN343" s="652"/>
      <c r="AKO343" s="652"/>
      <c r="AKP343" s="652"/>
      <c r="AKQ343" s="652"/>
      <c r="AKR343" s="652"/>
      <c r="AKS343" s="652"/>
      <c r="AKT343" s="652"/>
      <c r="AKU343" s="652"/>
      <c r="AKV343" s="652"/>
      <c r="AKW343" s="652"/>
      <c r="AKX343" s="652"/>
      <c r="AKY343" s="652"/>
      <c r="AKZ343" s="652"/>
      <c r="ALA343" s="652"/>
      <c r="ALB343" s="652"/>
      <c r="ALC343" s="652"/>
      <c r="ALD343" s="652"/>
      <c r="ALE343" s="652"/>
      <c r="ALF343" s="652"/>
      <c r="ALG343" s="652"/>
      <c r="ALH343" s="652"/>
      <c r="ALI343" s="652"/>
      <c r="ALJ343" s="652"/>
      <c r="ALK343" s="652"/>
      <c r="ALL343" s="652"/>
      <c r="ALM343" s="652"/>
      <c r="ALN343" s="652"/>
      <c r="ALO343" s="652"/>
      <c r="ALP343" s="652"/>
      <c r="ALQ343" s="652"/>
      <c r="ALR343" s="652"/>
      <c r="ALS343" s="652"/>
      <c r="ALT343" s="652"/>
      <c r="ALU343" s="652"/>
      <c r="ALV343" s="652"/>
      <c r="ALW343" s="652"/>
      <c r="ALX343" s="652"/>
      <c r="ALY343" s="652"/>
      <c r="ALZ343" s="652"/>
      <c r="AMA343" s="652"/>
      <c r="AMB343" s="652"/>
      <c r="AMC343" s="652"/>
      <c r="AMD343" s="652"/>
      <c r="AME343" s="652"/>
      <c r="AMF343" s="652"/>
      <c r="AMG343" s="652"/>
      <c r="AMH343" s="652"/>
      <c r="AMI343" s="652"/>
      <c r="AMJ343" s="652"/>
    </row>
    <row r="344" spans="1:1024" s="655" customFormat="1" ht="24">
      <c r="A344" s="754" t="s">
        <v>1917</v>
      </c>
      <c r="F344" s="652"/>
      <c r="G344" s="652"/>
      <c r="H344" s="652"/>
      <c r="I344" s="652"/>
      <c r="J344" s="652"/>
      <c r="K344" s="652"/>
      <c r="L344" s="652"/>
      <c r="M344" s="652"/>
      <c r="N344" s="652"/>
      <c r="O344" s="652"/>
      <c r="P344" s="652"/>
      <c r="Q344" s="652"/>
      <c r="R344" s="652"/>
      <c r="S344" s="652"/>
      <c r="T344" s="652"/>
      <c r="U344" s="652"/>
      <c r="V344" s="652"/>
      <c r="W344" s="652"/>
      <c r="X344" s="652"/>
      <c r="Y344" s="652"/>
      <c r="Z344" s="652"/>
      <c r="AA344" s="652"/>
      <c r="AB344" s="652"/>
      <c r="AC344" s="652"/>
      <c r="AD344" s="652"/>
      <c r="AE344" s="652"/>
      <c r="AF344" s="652"/>
      <c r="AG344" s="652"/>
      <c r="AH344" s="652"/>
      <c r="AI344" s="652"/>
      <c r="AJ344" s="652"/>
      <c r="AK344" s="652"/>
      <c r="AL344" s="652"/>
      <c r="AM344" s="652"/>
      <c r="AN344" s="652"/>
      <c r="AO344" s="652"/>
      <c r="AP344" s="652"/>
      <c r="AQ344" s="652"/>
      <c r="AR344" s="652"/>
      <c r="AS344" s="652"/>
      <c r="AT344" s="652"/>
      <c r="AU344" s="652"/>
      <c r="AV344" s="652"/>
      <c r="AW344" s="652"/>
      <c r="AX344" s="652"/>
      <c r="AY344" s="652"/>
      <c r="AZ344" s="652"/>
      <c r="BA344" s="652"/>
      <c r="BB344" s="652"/>
      <c r="BC344" s="652"/>
      <c r="BD344" s="652"/>
      <c r="BE344" s="652"/>
      <c r="BF344" s="652"/>
      <c r="BG344" s="652"/>
      <c r="BH344" s="652"/>
      <c r="BI344" s="652"/>
      <c r="BJ344" s="652"/>
      <c r="BK344" s="652"/>
      <c r="BL344" s="652"/>
      <c r="BM344" s="652"/>
      <c r="BN344" s="652"/>
      <c r="BO344" s="652"/>
      <c r="BP344" s="652"/>
      <c r="BQ344" s="652"/>
      <c r="BR344" s="652"/>
      <c r="BS344" s="652"/>
      <c r="BT344" s="652"/>
      <c r="BU344" s="652"/>
      <c r="BV344" s="652"/>
      <c r="BW344" s="652"/>
      <c r="BX344" s="652"/>
      <c r="BY344" s="652"/>
      <c r="BZ344" s="652"/>
      <c r="CA344" s="652"/>
      <c r="CB344" s="652"/>
      <c r="CC344" s="652"/>
      <c r="CD344" s="652"/>
      <c r="CE344" s="652"/>
      <c r="CF344" s="652"/>
      <c r="CG344" s="652"/>
      <c r="CH344" s="652"/>
      <c r="CI344" s="652"/>
      <c r="CJ344" s="652"/>
      <c r="CK344" s="652"/>
      <c r="CL344" s="652"/>
      <c r="CM344" s="652"/>
      <c r="CN344" s="652"/>
      <c r="CO344" s="652"/>
      <c r="CP344" s="652"/>
      <c r="CQ344" s="652"/>
      <c r="CR344" s="652"/>
      <c r="CS344" s="652"/>
      <c r="CT344" s="652"/>
      <c r="CU344" s="652"/>
      <c r="CV344" s="652"/>
      <c r="CW344" s="652"/>
      <c r="CX344" s="652"/>
      <c r="CY344" s="652"/>
      <c r="CZ344" s="652"/>
      <c r="DA344" s="652"/>
      <c r="DB344" s="652"/>
      <c r="DC344" s="652"/>
      <c r="DD344" s="652"/>
      <c r="DE344" s="652"/>
      <c r="DF344" s="652"/>
      <c r="DG344" s="652"/>
      <c r="DH344" s="652"/>
      <c r="DI344" s="652"/>
      <c r="DJ344" s="652"/>
      <c r="DK344" s="652"/>
      <c r="DL344" s="652"/>
      <c r="DM344" s="652"/>
      <c r="DN344" s="652"/>
      <c r="DO344" s="652"/>
      <c r="DP344" s="652"/>
      <c r="DQ344" s="652"/>
      <c r="DR344" s="652"/>
      <c r="DS344" s="652"/>
      <c r="DT344" s="652"/>
      <c r="DU344" s="652"/>
      <c r="DV344" s="652"/>
      <c r="DW344" s="652"/>
      <c r="DX344" s="652"/>
      <c r="DY344" s="652"/>
      <c r="DZ344" s="652"/>
      <c r="EA344" s="652"/>
      <c r="EB344" s="652"/>
      <c r="EC344" s="652"/>
      <c r="ED344" s="652"/>
      <c r="EE344" s="652"/>
      <c r="EF344" s="652"/>
      <c r="EG344" s="652"/>
      <c r="EH344" s="652"/>
      <c r="EI344" s="652"/>
      <c r="EJ344" s="652"/>
      <c r="EK344" s="652"/>
      <c r="EL344" s="652"/>
      <c r="EM344" s="652"/>
      <c r="EN344" s="652"/>
      <c r="EO344" s="652"/>
      <c r="EP344" s="652"/>
      <c r="EQ344" s="652"/>
      <c r="ER344" s="652"/>
      <c r="ES344" s="652"/>
      <c r="ET344" s="652"/>
      <c r="EU344" s="652"/>
      <c r="EV344" s="652"/>
      <c r="EW344" s="652"/>
      <c r="EX344" s="652"/>
      <c r="EY344" s="652"/>
      <c r="EZ344" s="652"/>
      <c r="FA344" s="652"/>
      <c r="FB344" s="652"/>
      <c r="FC344" s="652"/>
      <c r="FD344" s="652"/>
      <c r="FE344" s="652"/>
      <c r="FF344" s="652"/>
      <c r="FG344" s="652"/>
      <c r="FH344" s="652"/>
      <c r="FI344" s="652"/>
      <c r="FJ344" s="652"/>
      <c r="FK344" s="652"/>
      <c r="FL344" s="652"/>
      <c r="FM344" s="652"/>
      <c r="FN344" s="652"/>
      <c r="FO344" s="652"/>
      <c r="FP344" s="652"/>
      <c r="FQ344" s="652"/>
      <c r="FR344" s="652"/>
      <c r="FS344" s="652"/>
      <c r="FT344" s="652"/>
      <c r="FU344" s="652"/>
      <c r="FV344" s="652"/>
      <c r="FW344" s="652"/>
      <c r="FX344" s="652"/>
      <c r="FY344" s="652"/>
      <c r="FZ344" s="652"/>
      <c r="GA344" s="652"/>
      <c r="GB344" s="652"/>
      <c r="GC344" s="652"/>
      <c r="GD344" s="652"/>
      <c r="GE344" s="652"/>
      <c r="GF344" s="652"/>
      <c r="GG344" s="652"/>
      <c r="GH344" s="652"/>
      <c r="GI344" s="652"/>
      <c r="GJ344" s="652"/>
      <c r="GK344" s="652"/>
      <c r="GL344" s="652"/>
      <c r="GM344" s="652"/>
      <c r="GN344" s="652"/>
      <c r="GO344" s="652"/>
      <c r="GP344" s="652"/>
      <c r="GQ344" s="652"/>
      <c r="GR344" s="652"/>
      <c r="GS344" s="652"/>
      <c r="GT344" s="652"/>
      <c r="GU344" s="652"/>
      <c r="GV344" s="652"/>
      <c r="GW344" s="652"/>
      <c r="GX344" s="652"/>
      <c r="GY344" s="652"/>
      <c r="GZ344" s="652"/>
      <c r="HA344" s="652"/>
      <c r="HB344" s="652"/>
      <c r="HC344" s="652"/>
      <c r="HD344" s="652"/>
      <c r="HE344" s="652"/>
      <c r="HF344" s="652"/>
      <c r="HG344" s="652"/>
      <c r="HH344" s="652"/>
      <c r="HI344" s="652"/>
      <c r="HJ344" s="652"/>
      <c r="HK344" s="652"/>
      <c r="HL344" s="652"/>
      <c r="HM344" s="652"/>
      <c r="HN344" s="652"/>
      <c r="HO344" s="652"/>
      <c r="HP344" s="652"/>
      <c r="HQ344" s="652"/>
      <c r="HR344" s="652"/>
      <c r="HS344" s="652"/>
      <c r="HT344" s="652"/>
      <c r="HU344" s="652"/>
      <c r="HV344" s="652"/>
      <c r="HW344" s="652"/>
      <c r="HX344" s="652"/>
      <c r="HY344" s="652"/>
      <c r="HZ344" s="652"/>
      <c r="IA344" s="652"/>
      <c r="IB344" s="652"/>
      <c r="IC344" s="652"/>
      <c r="ID344" s="652"/>
      <c r="IE344" s="652"/>
      <c r="IF344" s="652"/>
      <c r="IG344" s="652"/>
      <c r="IH344" s="652"/>
      <c r="II344" s="652"/>
      <c r="IJ344" s="652"/>
      <c r="IK344" s="652"/>
      <c r="IL344" s="652"/>
      <c r="IM344" s="652"/>
      <c r="IN344" s="652"/>
      <c r="IO344" s="652"/>
      <c r="IP344" s="652"/>
      <c r="IQ344" s="652"/>
      <c r="IR344" s="652"/>
      <c r="IS344" s="652"/>
      <c r="IT344" s="652"/>
      <c r="IU344" s="652"/>
      <c r="IV344" s="652"/>
      <c r="IW344" s="652"/>
      <c r="IX344" s="652"/>
      <c r="IY344" s="652"/>
      <c r="IZ344" s="652"/>
      <c r="JA344" s="652"/>
      <c r="JB344" s="652"/>
      <c r="JC344" s="652"/>
      <c r="JD344" s="652"/>
      <c r="JE344" s="652"/>
      <c r="JF344" s="652"/>
      <c r="JG344" s="652"/>
      <c r="JH344" s="652"/>
      <c r="JI344" s="652"/>
      <c r="JJ344" s="652"/>
      <c r="JK344" s="652"/>
      <c r="JL344" s="652"/>
      <c r="JM344" s="652"/>
      <c r="JN344" s="652"/>
      <c r="JO344" s="652"/>
      <c r="JP344" s="652"/>
      <c r="JQ344" s="652"/>
      <c r="JR344" s="652"/>
      <c r="JS344" s="652"/>
      <c r="JT344" s="652"/>
      <c r="JU344" s="652"/>
      <c r="JV344" s="652"/>
      <c r="JW344" s="652"/>
      <c r="JX344" s="652"/>
      <c r="JY344" s="652"/>
      <c r="JZ344" s="652"/>
      <c r="KA344" s="652"/>
      <c r="KB344" s="652"/>
      <c r="KC344" s="652"/>
      <c r="KD344" s="652"/>
      <c r="KE344" s="652"/>
      <c r="KF344" s="652"/>
      <c r="KG344" s="652"/>
      <c r="KH344" s="652"/>
      <c r="KI344" s="652"/>
      <c r="KJ344" s="652"/>
      <c r="KK344" s="652"/>
      <c r="KL344" s="652"/>
      <c r="KM344" s="652"/>
      <c r="KN344" s="652"/>
      <c r="KO344" s="652"/>
      <c r="KP344" s="652"/>
      <c r="KQ344" s="652"/>
      <c r="KR344" s="652"/>
      <c r="KS344" s="652"/>
      <c r="KT344" s="652"/>
      <c r="KU344" s="652"/>
      <c r="KV344" s="652"/>
      <c r="KW344" s="652"/>
      <c r="KX344" s="652"/>
      <c r="KY344" s="652"/>
      <c r="KZ344" s="652"/>
      <c r="LA344" s="652"/>
      <c r="LB344" s="652"/>
      <c r="LC344" s="652"/>
      <c r="LD344" s="652"/>
      <c r="LE344" s="652"/>
      <c r="LF344" s="652"/>
      <c r="LG344" s="652"/>
      <c r="LH344" s="652"/>
      <c r="LI344" s="652"/>
      <c r="LJ344" s="652"/>
      <c r="LK344" s="652"/>
      <c r="LL344" s="652"/>
      <c r="LM344" s="652"/>
      <c r="LN344" s="652"/>
      <c r="LO344" s="652"/>
      <c r="LP344" s="652"/>
      <c r="LQ344" s="652"/>
      <c r="LR344" s="652"/>
      <c r="LS344" s="652"/>
      <c r="LT344" s="652"/>
      <c r="LU344" s="652"/>
      <c r="LV344" s="652"/>
      <c r="LW344" s="652"/>
      <c r="LX344" s="652"/>
      <c r="LY344" s="652"/>
      <c r="LZ344" s="652"/>
      <c r="MA344" s="652"/>
      <c r="MB344" s="652"/>
      <c r="MC344" s="652"/>
      <c r="MD344" s="652"/>
      <c r="ME344" s="652"/>
      <c r="MF344" s="652"/>
      <c r="MG344" s="652"/>
      <c r="MH344" s="652"/>
      <c r="MI344" s="652"/>
      <c r="MJ344" s="652"/>
      <c r="MK344" s="652"/>
      <c r="ML344" s="652"/>
      <c r="MM344" s="652"/>
      <c r="MN344" s="652"/>
      <c r="MO344" s="652"/>
      <c r="MP344" s="652"/>
      <c r="MQ344" s="652"/>
      <c r="MR344" s="652"/>
      <c r="MS344" s="652"/>
      <c r="MT344" s="652"/>
      <c r="MU344" s="652"/>
      <c r="MV344" s="652"/>
      <c r="MW344" s="652"/>
      <c r="MX344" s="652"/>
      <c r="MY344" s="652"/>
      <c r="MZ344" s="652"/>
      <c r="NA344" s="652"/>
      <c r="NB344" s="652"/>
      <c r="NC344" s="652"/>
      <c r="ND344" s="652"/>
      <c r="NE344" s="652"/>
      <c r="NF344" s="652"/>
      <c r="NG344" s="652"/>
      <c r="NH344" s="652"/>
      <c r="NI344" s="652"/>
      <c r="NJ344" s="652"/>
      <c r="NK344" s="652"/>
      <c r="NL344" s="652"/>
      <c r="NM344" s="652"/>
      <c r="NN344" s="652"/>
      <c r="NO344" s="652"/>
      <c r="NP344" s="652"/>
      <c r="NQ344" s="652"/>
      <c r="NR344" s="652"/>
      <c r="NS344" s="652"/>
      <c r="NT344" s="652"/>
      <c r="NU344" s="652"/>
      <c r="NV344" s="652"/>
      <c r="NW344" s="652"/>
      <c r="NX344" s="652"/>
      <c r="NY344" s="652"/>
      <c r="NZ344" s="652"/>
      <c r="OA344" s="652"/>
      <c r="OB344" s="652"/>
      <c r="OC344" s="652"/>
      <c r="OD344" s="652"/>
      <c r="OE344" s="652"/>
      <c r="OF344" s="652"/>
      <c r="OG344" s="652"/>
      <c r="OH344" s="652"/>
      <c r="OI344" s="652"/>
      <c r="OJ344" s="652"/>
      <c r="OK344" s="652"/>
      <c r="OL344" s="652"/>
      <c r="OM344" s="652"/>
      <c r="ON344" s="652"/>
      <c r="OO344" s="652"/>
      <c r="OP344" s="652"/>
      <c r="OQ344" s="652"/>
      <c r="OR344" s="652"/>
      <c r="OS344" s="652"/>
      <c r="OT344" s="652"/>
      <c r="OU344" s="652"/>
      <c r="OV344" s="652"/>
      <c r="OW344" s="652"/>
      <c r="OX344" s="652"/>
      <c r="OY344" s="652"/>
      <c r="OZ344" s="652"/>
      <c r="PA344" s="652"/>
      <c r="PB344" s="652"/>
      <c r="PC344" s="652"/>
      <c r="PD344" s="652"/>
      <c r="PE344" s="652"/>
      <c r="PF344" s="652"/>
      <c r="PG344" s="652"/>
      <c r="PH344" s="652"/>
      <c r="PI344" s="652"/>
      <c r="PJ344" s="652"/>
      <c r="PK344" s="652"/>
      <c r="PL344" s="652"/>
      <c r="PM344" s="652"/>
      <c r="PN344" s="652"/>
      <c r="PO344" s="652"/>
      <c r="PP344" s="652"/>
      <c r="PQ344" s="652"/>
      <c r="PR344" s="652"/>
      <c r="PS344" s="652"/>
      <c r="PT344" s="652"/>
      <c r="PU344" s="652"/>
      <c r="PV344" s="652"/>
      <c r="PW344" s="652"/>
      <c r="PX344" s="652"/>
      <c r="PY344" s="652"/>
      <c r="PZ344" s="652"/>
      <c r="QA344" s="652"/>
      <c r="QB344" s="652"/>
      <c r="QC344" s="652"/>
      <c r="QD344" s="652"/>
      <c r="QE344" s="652"/>
      <c r="QF344" s="652"/>
      <c r="QG344" s="652"/>
      <c r="QH344" s="652"/>
      <c r="QI344" s="652"/>
      <c r="QJ344" s="652"/>
      <c r="QK344" s="652"/>
      <c r="QL344" s="652"/>
      <c r="QM344" s="652"/>
      <c r="QN344" s="652"/>
      <c r="QO344" s="652"/>
      <c r="QP344" s="652"/>
      <c r="QQ344" s="652"/>
      <c r="QR344" s="652"/>
      <c r="QS344" s="652"/>
      <c r="QT344" s="652"/>
      <c r="QU344" s="652"/>
      <c r="QV344" s="652"/>
      <c r="QW344" s="652"/>
      <c r="QX344" s="652"/>
      <c r="QY344" s="652"/>
      <c r="QZ344" s="652"/>
      <c r="RA344" s="652"/>
      <c r="RB344" s="652"/>
      <c r="RC344" s="652"/>
      <c r="RD344" s="652"/>
      <c r="RE344" s="652"/>
      <c r="RF344" s="652"/>
      <c r="RG344" s="652"/>
      <c r="RH344" s="652"/>
      <c r="RI344" s="652"/>
      <c r="RJ344" s="652"/>
      <c r="RK344" s="652"/>
      <c r="RL344" s="652"/>
      <c r="RM344" s="652"/>
      <c r="RN344" s="652"/>
      <c r="RO344" s="652"/>
      <c r="RP344" s="652"/>
      <c r="RQ344" s="652"/>
      <c r="RR344" s="652"/>
      <c r="RS344" s="652"/>
      <c r="RT344" s="652"/>
      <c r="RU344" s="652"/>
      <c r="RV344" s="652"/>
      <c r="RW344" s="652"/>
      <c r="RX344" s="652"/>
      <c r="RY344" s="652"/>
      <c r="RZ344" s="652"/>
      <c r="SA344" s="652"/>
      <c r="SB344" s="652"/>
      <c r="SC344" s="652"/>
      <c r="SD344" s="652"/>
      <c r="SE344" s="652"/>
      <c r="SF344" s="652"/>
      <c r="SG344" s="652"/>
      <c r="SH344" s="652"/>
      <c r="SI344" s="652"/>
      <c r="SJ344" s="652"/>
      <c r="SK344" s="652"/>
      <c r="SL344" s="652"/>
      <c r="SM344" s="652"/>
      <c r="SN344" s="652"/>
      <c r="SO344" s="652"/>
      <c r="SP344" s="652"/>
      <c r="SQ344" s="652"/>
      <c r="SR344" s="652"/>
      <c r="SS344" s="652"/>
      <c r="ST344" s="652"/>
      <c r="SU344" s="652"/>
      <c r="SV344" s="652"/>
      <c r="SW344" s="652"/>
      <c r="SX344" s="652"/>
      <c r="SY344" s="652"/>
      <c r="SZ344" s="652"/>
      <c r="TA344" s="652"/>
      <c r="TB344" s="652"/>
      <c r="TC344" s="652"/>
      <c r="TD344" s="652"/>
      <c r="TE344" s="652"/>
      <c r="TF344" s="652"/>
      <c r="TG344" s="652"/>
      <c r="TH344" s="652"/>
      <c r="TI344" s="652"/>
      <c r="TJ344" s="652"/>
      <c r="TK344" s="652"/>
      <c r="TL344" s="652"/>
      <c r="TM344" s="652"/>
      <c r="TN344" s="652"/>
      <c r="TO344" s="652"/>
      <c r="TP344" s="652"/>
      <c r="TQ344" s="652"/>
      <c r="TR344" s="652"/>
      <c r="TS344" s="652"/>
      <c r="TT344" s="652"/>
      <c r="TU344" s="652"/>
      <c r="TV344" s="652"/>
      <c r="TW344" s="652"/>
      <c r="TX344" s="652"/>
      <c r="TY344" s="652"/>
      <c r="TZ344" s="652"/>
      <c r="UA344" s="652"/>
      <c r="UB344" s="652"/>
      <c r="UC344" s="652"/>
      <c r="UD344" s="652"/>
      <c r="UE344" s="652"/>
      <c r="UF344" s="652"/>
      <c r="UG344" s="652"/>
      <c r="UH344" s="652"/>
      <c r="UI344" s="652"/>
      <c r="UJ344" s="652"/>
      <c r="UK344" s="652"/>
      <c r="UL344" s="652"/>
      <c r="UM344" s="652"/>
      <c r="UN344" s="652"/>
      <c r="UO344" s="652"/>
      <c r="UP344" s="652"/>
      <c r="UQ344" s="652"/>
      <c r="UR344" s="652"/>
      <c r="US344" s="652"/>
      <c r="UT344" s="652"/>
      <c r="UU344" s="652"/>
      <c r="UV344" s="652"/>
      <c r="UW344" s="652"/>
      <c r="UX344" s="652"/>
      <c r="UY344" s="652"/>
      <c r="UZ344" s="652"/>
      <c r="VA344" s="652"/>
      <c r="VB344" s="652"/>
      <c r="VC344" s="652"/>
      <c r="VD344" s="652"/>
      <c r="VE344" s="652"/>
      <c r="VF344" s="652"/>
      <c r="VG344" s="652"/>
      <c r="VH344" s="652"/>
      <c r="VI344" s="652"/>
      <c r="VJ344" s="652"/>
      <c r="VK344" s="652"/>
      <c r="VL344" s="652"/>
      <c r="VM344" s="652"/>
      <c r="VN344" s="652"/>
      <c r="VO344" s="652"/>
      <c r="VP344" s="652"/>
      <c r="VQ344" s="652"/>
      <c r="VR344" s="652"/>
      <c r="VS344" s="652"/>
      <c r="VT344" s="652"/>
      <c r="VU344" s="652"/>
      <c r="VV344" s="652"/>
      <c r="VW344" s="652"/>
      <c r="VX344" s="652"/>
      <c r="VY344" s="652"/>
      <c r="VZ344" s="652"/>
      <c r="WA344" s="652"/>
      <c r="WB344" s="652"/>
      <c r="WC344" s="652"/>
      <c r="WD344" s="652"/>
      <c r="WE344" s="652"/>
      <c r="WF344" s="652"/>
      <c r="WG344" s="652"/>
      <c r="WH344" s="652"/>
      <c r="WI344" s="652"/>
      <c r="WJ344" s="652"/>
      <c r="WK344" s="652"/>
      <c r="WL344" s="652"/>
      <c r="WM344" s="652"/>
      <c r="WN344" s="652"/>
      <c r="WO344" s="652"/>
      <c r="WP344" s="652"/>
      <c r="WQ344" s="652"/>
      <c r="WR344" s="652"/>
      <c r="WS344" s="652"/>
      <c r="WT344" s="652"/>
      <c r="WU344" s="652"/>
      <c r="WV344" s="652"/>
      <c r="WW344" s="652"/>
      <c r="WX344" s="652"/>
      <c r="WY344" s="652"/>
      <c r="WZ344" s="652"/>
      <c r="XA344" s="652"/>
      <c r="XB344" s="652"/>
      <c r="XC344" s="652"/>
      <c r="XD344" s="652"/>
      <c r="XE344" s="652"/>
      <c r="XF344" s="652"/>
      <c r="XG344" s="652"/>
      <c r="XH344" s="652"/>
      <c r="XI344" s="652"/>
      <c r="XJ344" s="652"/>
      <c r="XK344" s="652"/>
      <c r="XL344" s="652"/>
      <c r="XM344" s="652"/>
      <c r="XN344" s="652"/>
      <c r="XO344" s="652"/>
      <c r="XP344" s="652"/>
      <c r="XQ344" s="652"/>
      <c r="XR344" s="652"/>
      <c r="XS344" s="652"/>
      <c r="XT344" s="652"/>
      <c r="XU344" s="652"/>
      <c r="XV344" s="652"/>
      <c r="XW344" s="652"/>
      <c r="XX344" s="652"/>
      <c r="XY344" s="652"/>
      <c r="XZ344" s="652"/>
      <c r="YA344" s="652"/>
      <c r="YB344" s="652"/>
      <c r="YC344" s="652"/>
      <c r="YD344" s="652"/>
      <c r="YE344" s="652"/>
      <c r="YF344" s="652"/>
      <c r="YG344" s="652"/>
      <c r="YH344" s="652"/>
      <c r="YI344" s="652"/>
      <c r="YJ344" s="652"/>
      <c r="YK344" s="652"/>
      <c r="YL344" s="652"/>
      <c r="YM344" s="652"/>
      <c r="YN344" s="652"/>
      <c r="YO344" s="652"/>
      <c r="YP344" s="652"/>
      <c r="YQ344" s="652"/>
      <c r="YR344" s="652"/>
      <c r="YS344" s="652"/>
      <c r="YT344" s="652"/>
      <c r="YU344" s="652"/>
      <c r="YV344" s="652"/>
      <c r="YW344" s="652"/>
      <c r="YX344" s="652"/>
      <c r="YY344" s="652"/>
      <c r="YZ344" s="652"/>
      <c r="ZA344" s="652"/>
      <c r="ZB344" s="652"/>
      <c r="ZC344" s="652"/>
      <c r="ZD344" s="652"/>
      <c r="ZE344" s="652"/>
      <c r="ZF344" s="652"/>
      <c r="ZG344" s="652"/>
      <c r="ZH344" s="652"/>
      <c r="ZI344" s="652"/>
      <c r="ZJ344" s="652"/>
      <c r="ZK344" s="652"/>
      <c r="ZL344" s="652"/>
      <c r="ZM344" s="652"/>
      <c r="ZN344" s="652"/>
      <c r="ZO344" s="652"/>
      <c r="ZP344" s="652"/>
      <c r="ZQ344" s="652"/>
      <c r="ZR344" s="652"/>
      <c r="ZS344" s="652"/>
      <c r="ZT344" s="652"/>
      <c r="ZU344" s="652"/>
      <c r="ZV344" s="652"/>
      <c r="ZW344" s="652"/>
      <c r="ZX344" s="652"/>
      <c r="ZY344" s="652"/>
      <c r="ZZ344" s="652"/>
      <c r="AAA344" s="652"/>
      <c r="AAB344" s="652"/>
      <c r="AAC344" s="652"/>
      <c r="AAD344" s="652"/>
      <c r="AAE344" s="652"/>
      <c r="AAF344" s="652"/>
      <c r="AAG344" s="652"/>
      <c r="AAH344" s="652"/>
      <c r="AAI344" s="652"/>
      <c r="AAJ344" s="652"/>
      <c r="AAK344" s="652"/>
      <c r="AAL344" s="652"/>
      <c r="AAM344" s="652"/>
      <c r="AAN344" s="652"/>
      <c r="AAO344" s="652"/>
      <c r="AAP344" s="652"/>
      <c r="AAQ344" s="652"/>
      <c r="AAR344" s="652"/>
      <c r="AAS344" s="652"/>
      <c r="AAT344" s="652"/>
      <c r="AAU344" s="652"/>
      <c r="AAV344" s="652"/>
      <c r="AAW344" s="652"/>
      <c r="AAX344" s="652"/>
      <c r="AAY344" s="652"/>
      <c r="AAZ344" s="652"/>
      <c r="ABA344" s="652"/>
      <c r="ABB344" s="652"/>
      <c r="ABC344" s="652"/>
      <c r="ABD344" s="652"/>
      <c r="ABE344" s="652"/>
      <c r="ABF344" s="652"/>
      <c r="ABG344" s="652"/>
      <c r="ABH344" s="652"/>
      <c r="ABI344" s="652"/>
      <c r="ABJ344" s="652"/>
      <c r="ABK344" s="652"/>
      <c r="ABL344" s="652"/>
      <c r="ABM344" s="652"/>
      <c r="ABN344" s="652"/>
      <c r="ABO344" s="652"/>
      <c r="ABP344" s="652"/>
      <c r="ABQ344" s="652"/>
      <c r="ABR344" s="652"/>
      <c r="ABS344" s="652"/>
      <c r="ABT344" s="652"/>
      <c r="ABU344" s="652"/>
      <c r="ABV344" s="652"/>
      <c r="ABW344" s="652"/>
      <c r="ABX344" s="652"/>
      <c r="ABY344" s="652"/>
      <c r="ABZ344" s="652"/>
      <c r="ACA344" s="652"/>
      <c r="ACB344" s="652"/>
      <c r="ACC344" s="652"/>
      <c r="ACD344" s="652"/>
      <c r="ACE344" s="652"/>
      <c r="ACF344" s="652"/>
      <c r="ACG344" s="652"/>
      <c r="ACH344" s="652"/>
      <c r="ACI344" s="652"/>
      <c r="ACJ344" s="652"/>
      <c r="ACK344" s="652"/>
      <c r="ACL344" s="652"/>
      <c r="ACM344" s="652"/>
      <c r="ACN344" s="652"/>
      <c r="ACO344" s="652"/>
      <c r="ACP344" s="652"/>
      <c r="ACQ344" s="652"/>
      <c r="ACR344" s="652"/>
      <c r="ACS344" s="652"/>
      <c r="ACT344" s="652"/>
      <c r="ACU344" s="652"/>
      <c r="ACV344" s="652"/>
      <c r="ACW344" s="652"/>
      <c r="ACX344" s="652"/>
      <c r="ACY344" s="652"/>
      <c r="ACZ344" s="652"/>
      <c r="ADA344" s="652"/>
      <c r="ADB344" s="652"/>
      <c r="ADC344" s="652"/>
      <c r="ADD344" s="652"/>
      <c r="ADE344" s="652"/>
      <c r="ADF344" s="652"/>
      <c r="ADG344" s="652"/>
      <c r="ADH344" s="652"/>
      <c r="ADI344" s="652"/>
      <c r="ADJ344" s="652"/>
      <c r="ADK344" s="652"/>
      <c r="ADL344" s="652"/>
      <c r="ADM344" s="652"/>
      <c r="ADN344" s="652"/>
      <c r="ADO344" s="652"/>
      <c r="ADP344" s="652"/>
      <c r="ADQ344" s="652"/>
      <c r="ADR344" s="652"/>
      <c r="ADS344" s="652"/>
      <c r="ADT344" s="652"/>
      <c r="ADU344" s="652"/>
      <c r="ADV344" s="652"/>
      <c r="ADW344" s="652"/>
      <c r="ADX344" s="652"/>
      <c r="ADY344" s="652"/>
      <c r="ADZ344" s="652"/>
      <c r="AEA344" s="652"/>
      <c r="AEB344" s="652"/>
      <c r="AEC344" s="652"/>
      <c r="AED344" s="652"/>
      <c r="AEE344" s="652"/>
      <c r="AEF344" s="652"/>
      <c r="AEG344" s="652"/>
      <c r="AEH344" s="652"/>
      <c r="AEI344" s="652"/>
      <c r="AEJ344" s="652"/>
      <c r="AEK344" s="652"/>
      <c r="AEL344" s="652"/>
      <c r="AEM344" s="652"/>
      <c r="AEN344" s="652"/>
      <c r="AEO344" s="652"/>
      <c r="AEP344" s="652"/>
      <c r="AEQ344" s="652"/>
      <c r="AER344" s="652"/>
      <c r="AES344" s="652"/>
      <c r="AET344" s="652"/>
      <c r="AEU344" s="652"/>
      <c r="AEV344" s="652"/>
      <c r="AEW344" s="652"/>
      <c r="AEX344" s="652"/>
      <c r="AEY344" s="652"/>
      <c r="AEZ344" s="652"/>
      <c r="AFA344" s="652"/>
      <c r="AFB344" s="652"/>
      <c r="AFC344" s="652"/>
      <c r="AFD344" s="652"/>
      <c r="AFE344" s="652"/>
      <c r="AFF344" s="652"/>
      <c r="AFG344" s="652"/>
      <c r="AFH344" s="652"/>
      <c r="AFI344" s="652"/>
      <c r="AFJ344" s="652"/>
      <c r="AFK344" s="652"/>
      <c r="AFL344" s="652"/>
      <c r="AFM344" s="652"/>
      <c r="AFN344" s="652"/>
      <c r="AFO344" s="652"/>
      <c r="AFP344" s="652"/>
      <c r="AFQ344" s="652"/>
      <c r="AFR344" s="652"/>
      <c r="AFS344" s="652"/>
      <c r="AFT344" s="652"/>
      <c r="AFU344" s="652"/>
      <c r="AFV344" s="652"/>
      <c r="AFW344" s="652"/>
      <c r="AFX344" s="652"/>
      <c r="AFY344" s="652"/>
      <c r="AFZ344" s="652"/>
      <c r="AGA344" s="652"/>
      <c r="AGB344" s="652"/>
      <c r="AGC344" s="652"/>
      <c r="AGD344" s="652"/>
      <c r="AGE344" s="652"/>
      <c r="AGF344" s="652"/>
      <c r="AGG344" s="652"/>
      <c r="AGH344" s="652"/>
      <c r="AGI344" s="652"/>
      <c r="AGJ344" s="652"/>
      <c r="AGK344" s="652"/>
      <c r="AGL344" s="652"/>
      <c r="AGM344" s="652"/>
      <c r="AGN344" s="652"/>
      <c r="AGO344" s="652"/>
      <c r="AGP344" s="652"/>
      <c r="AGQ344" s="652"/>
      <c r="AGR344" s="652"/>
      <c r="AGS344" s="652"/>
      <c r="AGT344" s="652"/>
      <c r="AGU344" s="652"/>
      <c r="AGV344" s="652"/>
      <c r="AGW344" s="652"/>
      <c r="AGX344" s="652"/>
      <c r="AGY344" s="652"/>
      <c r="AGZ344" s="652"/>
      <c r="AHA344" s="652"/>
      <c r="AHB344" s="652"/>
      <c r="AHC344" s="652"/>
      <c r="AHD344" s="652"/>
      <c r="AHE344" s="652"/>
      <c r="AHF344" s="652"/>
      <c r="AHG344" s="652"/>
      <c r="AHH344" s="652"/>
      <c r="AHI344" s="652"/>
      <c r="AHJ344" s="652"/>
      <c r="AHK344" s="652"/>
      <c r="AHL344" s="652"/>
      <c r="AHM344" s="652"/>
      <c r="AHN344" s="652"/>
      <c r="AHO344" s="652"/>
      <c r="AHP344" s="652"/>
      <c r="AHQ344" s="652"/>
      <c r="AHR344" s="652"/>
      <c r="AHS344" s="652"/>
      <c r="AHT344" s="652"/>
      <c r="AHU344" s="652"/>
      <c r="AHV344" s="652"/>
      <c r="AHW344" s="652"/>
      <c r="AHX344" s="652"/>
      <c r="AHY344" s="652"/>
      <c r="AHZ344" s="652"/>
      <c r="AIA344" s="652"/>
      <c r="AIB344" s="652"/>
      <c r="AIC344" s="652"/>
      <c r="AID344" s="652"/>
      <c r="AIE344" s="652"/>
      <c r="AIF344" s="652"/>
      <c r="AIG344" s="652"/>
      <c r="AIH344" s="652"/>
      <c r="AII344" s="652"/>
      <c r="AIJ344" s="652"/>
      <c r="AIK344" s="652"/>
      <c r="AIL344" s="652"/>
      <c r="AIM344" s="652"/>
      <c r="AIN344" s="652"/>
      <c r="AIO344" s="652"/>
      <c r="AIP344" s="652"/>
      <c r="AIQ344" s="652"/>
      <c r="AIR344" s="652"/>
      <c r="AIS344" s="652"/>
      <c r="AIT344" s="652"/>
      <c r="AIU344" s="652"/>
      <c r="AIV344" s="652"/>
      <c r="AIW344" s="652"/>
      <c r="AIX344" s="652"/>
      <c r="AIY344" s="652"/>
      <c r="AIZ344" s="652"/>
      <c r="AJA344" s="652"/>
      <c r="AJB344" s="652"/>
      <c r="AJC344" s="652"/>
      <c r="AJD344" s="652"/>
      <c r="AJE344" s="652"/>
      <c r="AJF344" s="652"/>
      <c r="AJG344" s="652"/>
      <c r="AJH344" s="652"/>
      <c r="AJI344" s="652"/>
      <c r="AJJ344" s="652"/>
      <c r="AJK344" s="652"/>
      <c r="AJL344" s="652"/>
      <c r="AJM344" s="652"/>
      <c r="AJN344" s="652"/>
      <c r="AJO344" s="652"/>
      <c r="AJP344" s="652"/>
      <c r="AJQ344" s="652"/>
      <c r="AJR344" s="652"/>
      <c r="AJS344" s="652"/>
      <c r="AJT344" s="652"/>
      <c r="AJU344" s="652"/>
      <c r="AJV344" s="652"/>
      <c r="AJW344" s="652"/>
      <c r="AJX344" s="652"/>
      <c r="AJY344" s="652"/>
      <c r="AJZ344" s="652"/>
      <c r="AKA344" s="652"/>
      <c r="AKB344" s="652"/>
      <c r="AKC344" s="652"/>
      <c r="AKD344" s="652"/>
      <c r="AKE344" s="652"/>
      <c r="AKF344" s="652"/>
      <c r="AKG344" s="652"/>
      <c r="AKH344" s="652"/>
      <c r="AKI344" s="652"/>
      <c r="AKJ344" s="652"/>
      <c r="AKK344" s="652"/>
      <c r="AKL344" s="652"/>
      <c r="AKM344" s="652"/>
      <c r="AKN344" s="652"/>
      <c r="AKO344" s="652"/>
      <c r="AKP344" s="652"/>
      <c r="AKQ344" s="652"/>
      <c r="AKR344" s="652"/>
      <c r="AKS344" s="652"/>
      <c r="AKT344" s="652"/>
      <c r="AKU344" s="652"/>
      <c r="AKV344" s="652"/>
      <c r="AKW344" s="652"/>
      <c r="AKX344" s="652"/>
      <c r="AKY344" s="652"/>
      <c r="AKZ344" s="652"/>
      <c r="ALA344" s="652"/>
      <c r="ALB344" s="652"/>
      <c r="ALC344" s="652"/>
      <c r="ALD344" s="652"/>
      <c r="ALE344" s="652"/>
      <c r="ALF344" s="652"/>
      <c r="ALG344" s="652"/>
      <c r="ALH344" s="652"/>
      <c r="ALI344" s="652"/>
      <c r="ALJ344" s="652"/>
      <c r="ALK344" s="652"/>
      <c r="ALL344" s="652"/>
      <c r="ALM344" s="652"/>
      <c r="ALN344" s="652"/>
      <c r="ALO344" s="652"/>
      <c r="ALP344" s="652"/>
      <c r="ALQ344" s="652"/>
      <c r="ALR344" s="652"/>
      <c r="ALS344" s="652"/>
      <c r="ALT344" s="652"/>
      <c r="ALU344" s="652"/>
      <c r="ALV344" s="652"/>
      <c r="ALW344" s="652"/>
      <c r="ALX344" s="652"/>
      <c r="ALY344" s="652"/>
      <c r="ALZ344" s="652"/>
      <c r="AMA344" s="652"/>
      <c r="AMB344" s="652"/>
      <c r="AMC344" s="652"/>
      <c r="AMD344" s="652"/>
      <c r="AME344" s="652"/>
      <c r="AMF344" s="652"/>
      <c r="AMG344" s="652"/>
      <c r="AMH344" s="652"/>
      <c r="AMI344" s="652"/>
      <c r="AMJ344" s="652"/>
    </row>
    <row r="345" spans="1:1024" s="655" customFormat="1">
      <c r="A345" s="760" t="s">
        <v>1918</v>
      </c>
      <c r="F345" s="652"/>
      <c r="G345" s="652"/>
      <c r="H345" s="652"/>
      <c r="I345" s="652"/>
      <c r="J345" s="652"/>
      <c r="K345" s="652"/>
      <c r="L345" s="652"/>
      <c r="M345" s="652"/>
      <c r="N345" s="652"/>
      <c r="O345" s="652"/>
      <c r="P345" s="652"/>
      <c r="Q345" s="652"/>
      <c r="R345" s="652"/>
      <c r="S345" s="652"/>
      <c r="T345" s="652"/>
      <c r="U345" s="652"/>
      <c r="V345" s="652"/>
      <c r="W345" s="652"/>
      <c r="X345" s="652"/>
      <c r="Y345" s="652"/>
      <c r="Z345" s="652"/>
      <c r="AA345" s="652"/>
      <c r="AB345" s="652"/>
      <c r="AC345" s="652"/>
      <c r="AD345" s="652"/>
      <c r="AE345" s="652"/>
      <c r="AF345" s="652"/>
      <c r="AG345" s="652"/>
      <c r="AH345" s="652"/>
      <c r="AI345" s="652"/>
      <c r="AJ345" s="652"/>
      <c r="AK345" s="652"/>
      <c r="AL345" s="652"/>
      <c r="AM345" s="652"/>
      <c r="AN345" s="652"/>
      <c r="AO345" s="652"/>
      <c r="AP345" s="652"/>
      <c r="AQ345" s="652"/>
      <c r="AR345" s="652"/>
      <c r="AS345" s="652"/>
      <c r="AT345" s="652"/>
      <c r="AU345" s="652"/>
      <c r="AV345" s="652"/>
      <c r="AW345" s="652"/>
      <c r="AX345" s="652"/>
      <c r="AY345" s="652"/>
      <c r="AZ345" s="652"/>
      <c r="BA345" s="652"/>
      <c r="BB345" s="652"/>
      <c r="BC345" s="652"/>
      <c r="BD345" s="652"/>
      <c r="BE345" s="652"/>
      <c r="BF345" s="652"/>
      <c r="BG345" s="652"/>
      <c r="BH345" s="652"/>
      <c r="BI345" s="652"/>
      <c r="BJ345" s="652"/>
      <c r="BK345" s="652"/>
      <c r="BL345" s="652"/>
      <c r="BM345" s="652"/>
      <c r="BN345" s="652"/>
      <c r="BO345" s="652"/>
      <c r="BP345" s="652"/>
      <c r="BQ345" s="652"/>
      <c r="BR345" s="652"/>
      <c r="BS345" s="652"/>
      <c r="BT345" s="652"/>
      <c r="BU345" s="652"/>
      <c r="BV345" s="652"/>
      <c r="BW345" s="652"/>
      <c r="BX345" s="652"/>
      <c r="BY345" s="652"/>
      <c r="BZ345" s="652"/>
      <c r="CA345" s="652"/>
      <c r="CB345" s="652"/>
      <c r="CC345" s="652"/>
      <c r="CD345" s="652"/>
      <c r="CE345" s="652"/>
      <c r="CF345" s="652"/>
      <c r="CG345" s="652"/>
      <c r="CH345" s="652"/>
      <c r="CI345" s="652"/>
      <c r="CJ345" s="652"/>
      <c r="CK345" s="652"/>
      <c r="CL345" s="652"/>
      <c r="CM345" s="652"/>
      <c r="CN345" s="652"/>
      <c r="CO345" s="652"/>
      <c r="CP345" s="652"/>
      <c r="CQ345" s="652"/>
      <c r="CR345" s="652"/>
      <c r="CS345" s="652"/>
      <c r="CT345" s="652"/>
      <c r="CU345" s="652"/>
      <c r="CV345" s="652"/>
      <c r="CW345" s="652"/>
      <c r="CX345" s="652"/>
      <c r="CY345" s="652"/>
      <c r="CZ345" s="652"/>
      <c r="DA345" s="652"/>
      <c r="DB345" s="652"/>
      <c r="DC345" s="652"/>
      <c r="DD345" s="652"/>
      <c r="DE345" s="652"/>
      <c r="DF345" s="652"/>
      <c r="DG345" s="652"/>
      <c r="DH345" s="652"/>
      <c r="DI345" s="652"/>
      <c r="DJ345" s="652"/>
      <c r="DK345" s="652"/>
      <c r="DL345" s="652"/>
      <c r="DM345" s="652"/>
      <c r="DN345" s="652"/>
      <c r="DO345" s="652"/>
      <c r="DP345" s="652"/>
      <c r="DQ345" s="652"/>
      <c r="DR345" s="652"/>
      <c r="DS345" s="652"/>
      <c r="DT345" s="652"/>
      <c r="DU345" s="652"/>
      <c r="DV345" s="652"/>
      <c r="DW345" s="652"/>
      <c r="DX345" s="652"/>
      <c r="DY345" s="652"/>
      <c r="DZ345" s="652"/>
      <c r="EA345" s="652"/>
      <c r="EB345" s="652"/>
      <c r="EC345" s="652"/>
      <c r="ED345" s="652"/>
      <c r="EE345" s="652"/>
      <c r="EF345" s="652"/>
      <c r="EG345" s="652"/>
      <c r="EH345" s="652"/>
      <c r="EI345" s="652"/>
      <c r="EJ345" s="652"/>
      <c r="EK345" s="652"/>
      <c r="EL345" s="652"/>
      <c r="EM345" s="652"/>
      <c r="EN345" s="652"/>
      <c r="EO345" s="652"/>
      <c r="EP345" s="652"/>
      <c r="EQ345" s="652"/>
      <c r="ER345" s="652"/>
      <c r="ES345" s="652"/>
      <c r="ET345" s="652"/>
      <c r="EU345" s="652"/>
      <c r="EV345" s="652"/>
      <c r="EW345" s="652"/>
      <c r="EX345" s="652"/>
      <c r="EY345" s="652"/>
      <c r="EZ345" s="652"/>
      <c r="FA345" s="652"/>
      <c r="FB345" s="652"/>
      <c r="FC345" s="652"/>
      <c r="FD345" s="652"/>
      <c r="FE345" s="652"/>
      <c r="FF345" s="652"/>
      <c r="FG345" s="652"/>
      <c r="FH345" s="652"/>
      <c r="FI345" s="652"/>
      <c r="FJ345" s="652"/>
      <c r="FK345" s="652"/>
      <c r="FL345" s="652"/>
      <c r="FM345" s="652"/>
      <c r="FN345" s="652"/>
      <c r="FO345" s="652"/>
      <c r="FP345" s="652"/>
      <c r="FQ345" s="652"/>
      <c r="FR345" s="652"/>
      <c r="FS345" s="652"/>
      <c r="FT345" s="652"/>
      <c r="FU345" s="652"/>
      <c r="FV345" s="652"/>
      <c r="FW345" s="652"/>
      <c r="FX345" s="652"/>
      <c r="FY345" s="652"/>
      <c r="FZ345" s="652"/>
      <c r="GA345" s="652"/>
      <c r="GB345" s="652"/>
      <c r="GC345" s="652"/>
      <c r="GD345" s="652"/>
      <c r="GE345" s="652"/>
      <c r="GF345" s="652"/>
      <c r="GG345" s="652"/>
      <c r="GH345" s="652"/>
      <c r="GI345" s="652"/>
      <c r="GJ345" s="652"/>
      <c r="GK345" s="652"/>
      <c r="GL345" s="652"/>
      <c r="GM345" s="652"/>
      <c r="GN345" s="652"/>
      <c r="GO345" s="652"/>
      <c r="GP345" s="652"/>
      <c r="GQ345" s="652"/>
      <c r="GR345" s="652"/>
      <c r="GS345" s="652"/>
      <c r="GT345" s="652"/>
      <c r="GU345" s="652"/>
      <c r="GV345" s="652"/>
      <c r="GW345" s="652"/>
      <c r="GX345" s="652"/>
      <c r="GY345" s="652"/>
      <c r="GZ345" s="652"/>
      <c r="HA345" s="652"/>
      <c r="HB345" s="652"/>
      <c r="HC345" s="652"/>
      <c r="HD345" s="652"/>
      <c r="HE345" s="652"/>
      <c r="HF345" s="652"/>
      <c r="HG345" s="652"/>
      <c r="HH345" s="652"/>
      <c r="HI345" s="652"/>
      <c r="HJ345" s="652"/>
      <c r="HK345" s="652"/>
      <c r="HL345" s="652"/>
      <c r="HM345" s="652"/>
      <c r="HN345" s="652"/>
      <c r="HO345" s="652"/>
      <c r="HP345" s="652"/>
      <c r="HQ345" s="652"/>
      <c r="HR345" s="652"/>
      <c r="HS345" s="652"/>
      <c r="HT345" s="652"/>
      <c r="HU345" s="652"/>
      <c r="HV345" s="652"/>
      <c r="HW345" s="652"/>
      <c r="HX345" s="652"/>
      <c r="HY345" s="652"/>
      <c r="HZ345" s="652"/>
      <c r="IA345" s="652"/>
      <c r="IB345" s="652"/>
      <c r="IC345" s="652"/>
      <c r="ID345" s="652"/>
      <c r="IE345" s="652"/>
      <c r="IF345" s="652"/>
      <c r="IG345" s="652"/>
      <c r="IH345" s="652"/>
      <c r="II345" s="652"/>
      <c r="IJ345" s="652"/>
      <c r="IK345" s="652"/>
      <c r="IL345" s="652"/>
      <c r="IM345" s="652"/>
      <c r="IN345" s="652"/>
      <c r="IO345" s="652"/>
      <c r="IP345" s="652"/>
      <c r="IQ345" s="652"/>
      <c r="IR345" s="652"/>
      <c r="IS345" s="652"/>
      <c r="IT345" s="652"/>
      <c r="IU345" s="652"/>
      <c r="IV345" s="652"/>
      <c r="IW345" s="652"/>
      <c r="IX345" s="652"/>
      <c r="IY345" s="652"/>
      <c r="IZ345" s="652"/>
      <c r="JA345" s="652"/>
      <c r="JB345" s="652"/>
      <c r="JC345" s="652"/>
      <c r="JD345" s="652"/>
      <c r="JE345" s="652"/>
      <c r="JF345" s="652"/>
      <c r="JG345" s="652"/>
      <c r="JH345" s="652"/>
      <c r="JI345" s="652"/>
      <c r="JJ345" s="652"/>
      <c r="JK345" s="652"/>
      <c r="JL345" s="652"/>
      <c r="JM345" s="652"/>
      <c r="JN345" s="652"/>
      <c r="JO345" s="652"/>
      <c r="JP345" s="652"/>
      <c r="JQ345" s="652"/>
      <c r="JR345" s="652"/>
      <c r="JS345" s="652"/>
      <c r="JT345" s="652"/>
      <c r="JU345" s="652"/>
      <c r="JV345" s="652"/>
      <c r="JW345" s="652"/>
      <c r="JX345" s="652"/>
      <c r="JY345" s="652"/>
      <c r="JZ345" s="652"/>
      <c r="KA345" s="652"/>
      <c r="KB345" s="652"/>
      <c r="KC345" s="652"/>
      <c r="KD345" s="652"/>
      <c r="KE345" s="652"/>
      <c r="KF345" s="652"/>
      <c r="KG345" s="652"/>
      <c r="KH345" s="652"/>
      <c r="KI345" s="652"/>
      <c r="KJ345" s="652"/>
      <c r="KK345" s="652"/>
      <c r="KL345" s="652"/>
      <c r="KM345" s="652"/>
      <c r="KN345" s="652"/>
      <c r="KO345" s="652"/>
      <c r="KP345" s="652"/>
      <c r="KQ345" s="652"/>
      <c r="KR345" s="652"/>
      <c r="KS345" s="652"/>
      <c r="KT345" s="652"/>
      <c r="KU345" s="652"/>
      <c r="KV345" s="652"/>
      <c r="KW345" s="652"/>
      <c r="KX345" s="652"/>
      <c r="KY345" s="652"/>
      <c r="KZ345" s="652"/>
      <c r="LA345" s="652"/>
      <c r="LB345" s="652"/>
      <c r="LC345" s="652"/>
      <c r="LD345" s="652"/>
      <c r="LE345" s="652"/>
      <c r="LF345" s="652"/>
      <c r="LG345" s="652"/>
      <c r="LH345" s="652"/>
      <c r="LI345" s="652"/>
      <c r="LJ345" s="652"/>
      <c r="LK345" s="652"/>
      <c r="LL345" s="652"/>
      <c r="LM345" s="652"/>
      <c r="LN345" s="652"/>
      <c r="LO345" s="652"/>
      <c r="LP345" s="652"/>
      <c r="LQ345" s="652"/>
      <c r="LR345" s="652"/>
      <c r="LS345" s="652"/>
      <c r="LT345" s="652"/>
      <c r="LU345" s="652"/>
      <c r="LV345" s="652"/>
      <c r="LW345" s="652"/>
      <c r="LX345" s="652"/>
      <c r="LY345" s="652"/>
      <c r="LZ345" s="652"/>
      <c r="MA345" s="652"/>
      <c r="MB345" s="652"/>
      <c r="MC345" s="652"/>
      <c r="MD345" s="652"/>
      <c r="ME345" s="652"/>
      <c r="MF345" s="652"/>
      <c r="MG345" s="652"/>
      <c r="MH345" s="652"/>
      <c r="MI345" s="652"/>
      <c r="MJ345" s="652"/>
      <c r="MK345" s="652"/>
      <c r="ML345" s="652"/>
      <c r="MM345" s="652"/>
      <c r="MN345" s="652"/>
      <c r="MO345" s="652"/>
      <c r="MP345" s="652"/>
      <c r="MQ345" s="652"/>
      <c r="MR345" s="652"/>
      <c r="MS345" s="652"/>
      <c r="MT345" s="652"/>
      <c r="MU345" s="652"/>
      <c r="MV345" s="652"/>
      <c r="MW345" s="652"/>
      <c r="MX345" s="652"/>
      <c r="MY345" s="652"/>
      <c r="MZ345" s="652"/>
      <c r="NA345" s="652"/>
      <c r="NB345" s="652"/>
      <c r="NC345" s="652"/>
      <c r="ND345" s="652"/>
      <c r="NE345" s="652"/>
      <c r="NF345" s="652"/>
      <c r="NG345" s="652"/>
      <c r="NH345" s="652"/>
      <c r="NI345" s="652"/>
      <c r="NJ345" s="652"/>
      <c r="NK345" s="652"/>
      <c r="NL345" s="652"/>
      <c r="NM345" s="652"/>
      <c r="NN345" s="652"/>
      <c r="NO345" s="652"/>
      <c r="NP345" s="652"/>
      <c r="NQ345" s="652"/>
      <c r="NR345" s="652"/>
      <c r="NS345" s="652"/>
      <c r="NT345" s="652"/>
      <c r="NU345" s="652"/>
      <c r="NV345" s="652"/>
      <c r="NW345" s="652"/>
      <c r="NX345" s="652"/>
      <c r="NY345" s="652"/>
      <c r="NZ345" s="652"/>
      <c r="OA345" s="652"/>
      <c r="OB345" s="652"/>
      <c r="OC345" s="652"/>
      <c r="OD345" s="652"/>
      <c r="OE345" s="652"/>
      <c r="OF345" s="652"/>
      <c r="OG345" s="652"/>
      <c r="OH345" s="652"/>
      <c r="OI345" s="652"/>
      <c r="OJ345" s="652"/>
      <c r="OK345" s="652"/>
      <c r="OL345" s="652"/>
      <c r="OM345" s="652"/>
      <c r="ON345" s="652"/>
      <c r="OO345" s="652"/>
      <c r="OP345" s="652"/>
      <c r="OQ345" s="652"/>
      <c r="OR345" s="652"/>
      <c r="OS345" s="652"/>
      <c r="OT345" s="652"/>
      <c r="OU345" s="652"/>
      <c r="OV345" s="652"/>
      <c r="OW345" s="652"/>
      <c r="OX345" s="652"/>
      <c r="OY345" s="652"/>
      <c r="OZ345" s="652"/>
      <c r="PA345" s="652"/>
      <c r="PB345" s="652"/>
      <c r="PC345" s="652"/>
      <c r="PD345" s="652"/>
      <c r="PE345" s="652"/>
      <c r="PF345" s="652"/>
      <c r="PG345" s="652"/>
      <c r="PH345" s="652"/>
      <c r="PI345" s="652"/>
      <c r="PJ345" s="652"/>
      <c r="PK345" s="652"/>
      <c r="PL345" s="652"/>
      <c r="PM345" s="652"/>
      <c r="PN345" s="652"/>
      <c r="PO345" s="652"/>
      <c r="PP345" s="652"/>
      <c r="PQ345" s="652"/>
      <c r="PR345" s="652"/>
      <c r="PS345" s="652"/>
      <c r="PT345" s="652"/>
      <c r="PU345" s="652"/>
      <c r="PV345" s="652"/>
      <c r="PW345" s="652"/>
      <c r="PX345" s="652"/>
      <c r="PY345" s="652"/>
      <c r="PZ345" s="652"/>
      <c r="QA345" s="652"/>
      <c r="QB345" s="652"/>
      <c r="QC345" s="652"/>
      <c r="QD345" s="652"/>
      <c r="QE345" s="652"/>
      <c r="QF345" s="652"/>
      <c r="QG345" s="652"/>
      <c r="QH345" s="652"/>
      <c r="QI345" s="652"/>
      <c r="QJ345" s="652"/>
      <c r="QK345" s="652"/>
      <c r="QL345" s="652"/>
      <c r="QM345" s="652"/>
      <c r="QN345" s="652"/>
      <c r="QO345" s="652"/>
      <c r="QP345" s="652"/>
      <c r="QQ345" s="652"/>
      <c r="QR345" s="652"/>
      <c r="QS345" s="652"/>
      <c r="QT345" s="652"/>
      <c r="QU345" s="652"/>
      <c r="QV345" s="652"/>
      <c r="QW345" s="652"/>
      <c r="QX345" s="652"/>
      <c r="QY345" s="652"/>
      <c r="QZ345" s="652"/>
      <c r="RA345" s="652"/>
      <c r="RB345" s="652"/>
      <c r="RC345" s="652"/>
      <c r="RD345" s="652"/>
      <c r="RE345" s="652"/>
      <c r="RF345" s="652"/>
      <c r="RG345" s="652"/>
      <c r="RH345" s="652"/>
      <c r="RI345" s="652"/>
      <c r="RJ345" s="652"/>
      <c r="RK345" s="652"/>
      <c r="RL345" s="652"/>
      <c r="RM345" s="652"/>
      <c r="RN345" s="652"/>
      <c r="RO345" s="652"/>
      <c r="RP345" s="652"/>
      <c r="RQ345" s="652"/>
      <c r="RR345" s="652"/>
      <c r="RS345" s="652"/>
      <c r="RT345" s="652"/>
      <c r="RU345" s="652"/>
      <c r="RV345" s="652"/>
      <c r="RW345" s="652"/>
      <c r="RX345" s="652"/>
      <c r="RY345" s="652"/>
      <c r="RZ345" s="652"/>
      <c r="SA345" s="652"/>
      <c r="SB345" s="652"/>
      <c r="SC345" s="652"/>
      <c r="SD345" s="652"/>
      <c r="SE345" s="652"/>
      <c r="SF345" s="652"/>
      <c r="SG345" s="652"/>
      <c r="SH345" s="652"/>
      <c r="SI345" s="652"/>
      <c r="SJ345" s="652"/>
      <c r="SK345" s="652"/>
      <c r="SL345" s="652"/>
      <c r="SM345" s="652"/>
      <c r="SN345" s="652"/>
      <c r="SO345" s="652"/>
      <c r="SP345" s="652"/>
      <c r="SQ345" s="652"/>
      <c r="SR345" s="652"/>
      <c r="SS345" s="652"/>
      <c r="ST345" s="652"/>
      <c r="SU345" s="652"/>
      <c r="SV345" s="652"/>
      <c r="SW345" s="652"/>
      <c r="SX345" s="652"/>
      <c r="SY345" s="652"/>
      <c r="SZ345" s="652"/>
      <c r="TA345" s="652"/>
      <c r="TB345" s="652"/>
      <c r="TC345" s="652"/>
      <c r="TD345" s="652"/>
      <c r="TE345" s="652"/>
      <c r="TF345" s="652"/>
      <c r="TG345" s="652"/>
      <c r="TH345" s="652"/>
      <c r="TI345" s="652"/>
      <c r="TJ345" s="652"/>
      <c r="TK345" s="652"/>
      <c r="TL345" s="652"/>
      <c r="TM345" s="652"/>
      <c r="TN345" s="652"/>
      <c r="TO345" s="652"/>
      <c r="TP345" s="652"/>
      <c r="TQ345" s="652"/>
      <c r="TR345" s="652"/>
      <c r="TS345" s="652"/>
      <c r="TT345" s="652"/>
      <c r="TU345" s="652"/>
      <c r="TV345" s="652"/>
      <c r="TW345" s="652"/>
      <c r="TX345" s="652"/>
      <c r="TY345" s="652"/>
      <c r="TZ345" s="652"/>
      <c r="UA345" s="652"/>
      <c r="UB345" s="652"/>
      <c r="UC345" s="652"/>
      <c r="UD345" s="652"/>
      <c r="UE345" s="652"/>
      <c r="UF345" s="652"/>
      <c r="UG345" s="652"/>
      <c r="UH345" s="652"/>
      <c r="UI345" s="652"/>
      <c r="UJ345" s="652"/>
      <c r="UK345" s="652"/>
      <c r="UL345" s="652"/>
      <c r="UM345" s="652"/>
      <c r="UN345" s="652"/>
      <c r="UO345" s="652"/>
      <c r="UP345" s="652"/>
      <c r="UQ345" s="652"/>
      <c r="UR345" s="652"/>
      <c r="US345" s="652"/>
      <c r="UT345" s="652"/>
      <c r="UU345" s="652"/>
      <c r="UV345" s="652"/>
      <c r="UW345" s="652"/>
      <c r="UX345" s="652"/>
      <c r="UY345" s="652"/>
      <c r="UZ345" s="652"/>
      <c r="VA345" s="652"/>
      <c r="VB345" s="652"/>
      <c r="VC345" s="652"/>
      <c r="VD345" s="652"/>
      <c r="VE345" s="652"/>
      <c r="VF345" s="652"/>
      <c r="VG345" s="652"/>
      <c r="VH345" s="652"/>
      <c r="VI345" s="652"/>
      <c r="VJ345" s="652"/>
      <c r="VK345" s="652"/>
      <c r="VL345" s="652"/>
      <c r="VM345" s="652"/>
      <c r="VN345" s="652"/>
      <c r="VO345" s="652"/>
      <c r="VP345" s="652"/>
      <c r="VQ345" s="652"/>
      <c r="VR345" s="652"/>
      <c r="VS345" s="652"/>
      <c r="VT345" s="652"/>
      <c r="VU345" s="652"/>
      <c r="VV345" s="652"/>
      <c r="VW345" s="652"/>
      <c r="VX345" s="652"/>
      <c r="VY345" s="652"/>
      <c r="VZ345" s="652"/>
      <c r="WA345" s="652"/>
      <c r="WB345" s="652"/>
      <c r="WC345" s="652"/>
      <c r="WD345" s="652"/>
      <c r="WE345" s="652"/>
      <c r="WF345" s="652"/>
      <c r="WG345" s="652"/>
      <c r="WH345" s="652"/>
      <c r="WI345" s="652"/>
      <c r="WJ345" s="652"/>
      <c r="WK345" s="652"/>
      <c r="WL345" s="652"/>
      <c r="WM345" s="652"/>
      <c r="WN345" s="652"/>
      <c r="WO345" s="652"/>
      <c r="WP345" s="652"/>
      <c r="WQ345" s="652"/>
      <c r="WR345" s="652"/>
      <c r="WS345" s="652"/>
      <c r="WT345" s="652"/>
      <c r="WU345" s="652"/>
      <c r="WV345" s="652"/>
      <c r="WW345" s="652"/>
      <c r="WX345" s="652"/>
      <c r="WY345" s="652"/>
      <c r="WZ345" s="652"/>
      <c r="XA345" s="652"/>
      <c r="XB345" s="652"/>
      <c r="XC345" s="652"/>
      <c r="XD345" s="652"/>
      <c r="XE345" s="652"/>
      <c r="XF345" s="652"/>
      <c r="XG345" s="652"/>
      <c r="XH345" s="652"/>
      <c r="XI345" s="652"/>
      <c r="XJ345" s="652"/>
      <c r="XK345" s="652"/>
      <c r="XL345" s="652"/>
      <c r="XM345" s="652"/>
      <c r="XN345" s="652"/>
      <c r="XO345" s="652"/>
      <c r="XP345" s="652"/>
      <c r="XQ345" s="652"/>
      <c r="XR345" s="652"/>
      <c r="XS345" s="652"/>
      <c r="XT345" s="652"/>
      <c r="XU345" s="652"/>
      <c r="XV345" s="652"/>
      <c r="XW345" s="652"/>
      <c r="XX345" s="652"/>
      <c r="XY345" s="652"/>
      <c r="XZ345" s="652"/>
      <c r="YA345" s="652"/>
      <c r="YB345" s="652"/>
      <c r="YC345" s="652"/>
      <c r="YD345" s="652"/>
      <c r="YE345" s="652"/>
      <c r="YF345" s="652"/>
      <c r="YG345" s="652"/>
      <c r="YH345" s="652"/>
      <c r="YI345" s="652"/>
      <c r="YJ345" s="652"/>
      <c r="YK345" s="652"/>
      <c r="YL345" s="652"/>
      <c r="YM345" s="652"/>
      <c r="YN345" s="652"/>
      <c r="YO345" s="652"/>
      <c r="YP345" s="652"/>
      <c r="YQ345" s="652"/>
      <c r="YR345" s="652"/>
      <c r="YS345" s="652"/>
      <c r="YT345" s="652"/>
      <c r="YU345" s="652"/>
      <c r="YV345" s="652"/>
      <c r="YW345" s="652"/>
      <c r="YX345" s="652"/>
      <c r="YY345" s="652"/>
      <c r="YZ345" s="652"/>
      <c r="ZA345" s="652"/>
      <c r="ZB345" s="652"/>
      <c r="ZC345" s="652"/>
      <c r="ZD345" s="652"/>
      <c r="ZE345" s="652"/>
      <c r="ZF345" s="652"/>
      <c r="ZG345" s="652"/>
      <c r="ZH345" s="652"/>
      <c r="ZI345" s="652"/>
      <c r="ZJ345" s="652"/>
      <c r="ZK345" s="652"/>
      <c r="ZL345" s="652"/>
      <c r="ZM345" s="652"/>
      <c r="ZN345" s="652"/>
      <c r="ZO345" s="652"/>
      <c r="ZP345" s="652"/>
      <c r="ZQ345" s="652"/>
      <c r="ZR345" s="652"/>
      <c r="ZS345" s="652"/>
      <c r="ZT345" s="652"/>
      <c r="ZU345" s="652"/>
      <c r="ZV345" s="652"/>
      <c r="ZW345" s="652"/>
      <c r="ZX345" s="652"/>
      <c r="ZY345" s="652"/>
      <c r="ZZ345" s="652"/>
      <c r="AAA345" s="652"/>
      <c r="AAB345" s="652"/>
      <c r="AAC345" s="652"/>
      <c r="AAD345" s="652"/>
      <c r="AAE345" s="652"/>
      <c r="AAF345" s="652"/>
      <c r="AAG345" s="652"/>
      <c r="AAH345" s="652"/>
      <c r="AAI345" s="652"/>
      <c r="AAJ345" s="652"/>
      <c r="AAK345" s="652"/>
      <c r="AAL345" s="652"/>
      <c r="AAM345" s="652"/>
      <c r="AAN345" s="652"/>
      <c r="AAO345" s="652"/>
      <c r="AAP345" s="652"/>
      <c r="AAQ345" s="652"/>
      <c r="AAR345" s="652"/>
      <c r="AAS345" s="652"/>
      <c r="AAT345" s="652"/>
      <c r="AAU345" s="652"/>
      <c r="AAV345" s="652"/>
      <c r="AAW345" s="652"/>
      <c r="AAX345" s="652"/>
      <c r="AAY345" s="652"/>
      <c r="AAZ345" s="652"/>
      <c r="ABA345" s="652"/>
      <c r="ABB345" s="652"/>
      <c r="ABC345" s="652"/>
      <c r="ABD345" s="652"/>
      <c r="ABE345" s="652"/>
      <c r="ABF345" s="652"/>
      <c r="ABG345" s="652"/>
      <c r="ABH345" s="652"/>
      <c r="ABI345" s="652"/>
      <c r="ABJ345" s="652"/>
      <c r="ABK345" s="652"/>
      <c r="ABL345" s="652"/>
      <c r="ABM345" s="652"/>
      <c r="ABN345" s="652"/>
      <c r="ABO345" s="652"/>
      <c r="ABP345" s="652"/>
      <c r="ABQ345" s="652"/>
      <c r="ABR345" s="652"/>
      <c r="ABS345" s="652"/>
      <c r="ABT345" s="652"/>
      <c r="ABU345" s="652"/>
      <c r="ABV345" s="652"/>
      <c r="ABW345" s="652"/>
      <c r="ABX345" s="652"/>
      <c r="ABY345" s="652"/>
      <c r="ABZ345" s="652"/>
      <c r="ACA345" s="652"/>
      <c r="ACB345" s="652"/>
      <c r="ACC345" s="652"/>
      <c r="ACD345" s="652"/>
      <c r="ACE345" s="652"/>
      <c r="ACF345" s="652"/>
      <c r="ACG345" s="652"/>
      <c r="ACH345" s="652"/>
      <c r="ACI345" s="652"/>
      <c r="ACJ345" s="652"/>
      <c r="ACK345" s="652"/>
      <c r="ACL345" s="652"/>
      <c r="ACM345" s="652"/>
      <c r="ACN345" s="652"/>
      <c r="ACO345" s="652"/>
      <c r="ACP345" s="652"/>
      <c r="ACQ345" s="652"/>
      <c r="ACR345" s="652"/>
      <c r="ACS345" s="652"/>
      <c r="ACT345" s="652"/>
      <c r="ACU345" s="652"/>
      <c r="ACV345" s="652"/>
      <c r="ACW345" s="652"/>
      <c r="ACX345" s="652"/>
      <c r="ACY345" s="652"/>
      <c r="ACZ345" s="652"/>
      <c r="ADA345" s="652"/>
      <c r="ADB345" s="652"/>
      <c r="ADC345" s="652"/>
      <c r="ADD345" s="652"/>
      <c r="ADE345" s="652"/>
      <c r="ADF345" s="652"/>
      <c r="ADG345" s="652"/>
      <c r="ADH345" s="652"/>
      <c r="ADI345" s="652"/>
      <c r="ADJ345" s="652"/>
      <c r="ADK345" s="652"/>
      <c r="ADL345" s="652"/>
      <c r="ADM345" s="652"/>
      <c r="ADN345" s="652"/>
      <c r="ADO345" s="652"/>
      <c r="ADP345" s="652"/>
      <c r="ADQ345" s="652"/>
      <c r="ADR345" s="652"/>
      <c r="ADS345" s="652"/>
      <c r="ADT345" s="652"/>
      <c r="ADU345" s="652"/>
      <c r="ADV345" s="652"/>
      <c r="ADW345" s="652"/>
      <c r="ADX345" s="652"/>
      <c r="ADY345" s="652"/>
      <c r="ADZ345" s="652"/>
      <c r="AEA345" s="652"/>
      <c r="AEB345" s="652"/>
      <c r="AEC345" s="652"/>
      <c r="AED345" s="652"/>
      <c r="AEE345" s="652"/>
      <c r="AEF345" s="652"/>
      <c r="AEG345" s="652"/>
      <c r="AEH345" s="652"/>
      <c r="AEI345" s="652"/>
      <c r="AEJ345" s="652"/>
      <c r="AEK345" s="652"/>
      <c r="AEL345" s="652"/>
      <c r="AEM345" s="652"/>
      <c r="AEN345" s="652"/>
      <c r="AEO345" s="652"/>
      <c r="AEP345" s="652"/>
      <c r="AEQ345" s="652"/>
      <c r="AER345" s="652"/>
      <c r="AES345" s="652"/>
      <c r="AET345" s="652"/>
      <c r="AEU345" s="652"/>
      <c r="AEV345" s="652"/>
      <c r="AEW345" s="652"/>
      <c r="AEX345" s="652"/>
      <c r="AEY345" s="652"/>
      <c r="AEZ345" s="652"/>
      <c r="AFA345" s="652"/>
      <c r="AFB345" s="652"/>
      <c r="AFC345" s="652"/>
      <c r="AFD345" s="652"/>
      <c r="AFE345" s="652"/>
      <c r="AFF345" s="652"/>
      <c r="AFG345" s="652"/>
      <c r="AFH345" s="652"/>
      <c r="AFI345" s="652"/>
      <c r="AFJ345" s="652"/>
      <c r="AFK345" s="652"/>
      <c r="AFL345" s="652"/>
      <c r="AFM345" s="652"/>
      <c r="AFN345" s="652"/>
      <c r="AFO345" s="652"/>
      <c r="AFP345" s="652"/>
      <c r="AFQ345" s="652"/>
      <c r="AFR345" s="652"/>
      <c r="AFS345" s="652"/>
      <c r="AFT345" s="652"/>
      <c r="AFU345" s="652"/>
      <c r="AFV345" s="652"/>
      <c r="AFW345" s="652"/>
      <c r="AFX345" s="652"/>
      <c r="AFY345" s="652"/>
      <c r="AFZ345" s="652"/>
      <c r="AGA345" s="652"/>
      <c r="AGB345" s="652"/>
      <c r="AGC345" s="652"/>
      <c r="AGD345" s="652"/>
      <c r="AGE345" s="652"/>
      <c r="AGF345" s="652"/>
      <c r="AGG345" s="652"/>
      <c r="AGH345" s="652"/>
      <c r="AGI345" s="652"/>
      <c r="AGJ345" s="652"/>
      <c r="AGK345" s="652"/>
      <c r="AGL345" s="652"/>
      <c r="AGM345" s="652"/>
      <c r="AGN345" s="652"/>
      <c r="AGO345" s="652"/>
      <c r="AGP345" s="652"/>
      <c r="AGQ345" s="652"/>
      <c r="AGR345" s="652"/>
      <c r="AGS345" s="652"/>
      <c r="AGT345" s="652"/>
      <c r="AGU345" s="652"/>
      <c r="AGV345" s="652"/>
      <c r="AGW345" s="652"/>
      <c r="AGX345" s="652"/>
      <c r="AGY345" s="652"/>
      <c r="AGZ345" s="652"/>
      <c r="AHA345" s="652"/>
      <c r="AHB345" s="652"/>
      <c r="AHC345" s="652"/>
      <c r="AHD345" s="652"/>
      <c r="AHE345" s="652"/>
      <c r="AHF345" s="652"/>
      <c r="AHG345" s="652"/>
      <c r="AHH345" s="652"/>
      <c r="AHI345" s="652"/>
      <c r="AHJ345" s="652"/>
      <c r="AHK345" s="652"/>
      <c r="AHL345" s="652"/>
      <c r="AHM345" s="652"/>
      <c r="AHN345" s="652"/>
      <c r="AHO345" s="652"/>
      <c r="AHP345" s="652"/>
      <c r="AHQ345" s="652"/>
      <c r="AHR345" s="652"/>
      <c r="AHS345" s="652"/>
      <c r="AHT345" s="652"/>
      <c r="AHU345" s="652"/>
      <c r="AHV345" s="652"/>
      <c r="AHW345" s="652"/>
      <c r="AHX345" s="652"/>
      <c r="AHY345" s="652"/>
      <c r="AHZ345" s="652"/>
      <c r="AIA345" s="652"/>
      <c r="AIB345" s="652"/>
      <c r="AIC345" s="652"/>
      <c r="AID345" s="652"/>
      <c r="AIE345" s="652"/>
      <c r="AIF345" s="652"/>
      <c r="AIG345" s="652"/>
      <c r="AIH345" s="652"/>
      <c r="AII345" s="652"/>
      <c r="AIJ345" s="652"/>
      <c r="AIK345" s="652"/>
      <c r="AIL345" s="652"/>
      <c r="AIM345" s="652"/>
      <c r="AIN345" s="652"/>
      <c r="AIO345" s="652"/>
      <c r="AIP345" s="652"/>
      <c r="AIQ345" s="652"/>
      <c r="AIR345" s="652"/>
      <c r="AIS345" s="652"/>
      <c r="AIT345" s="652"/>
      <c r="AIU345" s="652"/>
      <c r="AIV345" s="652"/>
      <c r="AIW345" s="652"/>
      <c r="AIX345" s="652"/>
      <c r="AIY345" s="652"/>
      <c r="AIZ345" s="652"/>
      <c r="AJA345" s="652"/>
      <c r="AJB345" s="652"/>
      <c r="AJC345" s="652"/>
      <c r="AJD345" s="652"/>
      <c r="AJE345" s="652"/>
      <c r="AJF345" s="652"/>
      <c r="AJG345" s="652"/>
      <c r="AJH345" s="652"/>
      <c r="AJI345" s="652"/>
      <c r="AJJ345" s="652"/>
      <c r="AJK345" s="652"/>
      <c r="AJL345" s="652"/>
      <c r="AJM345" s="652"/>
      <c r="AJN345" s="652"/>
      <c r="AJO345" s="652"/>
      <c r="AJP345" s="652"/>
      <c r="AJQ345" s="652"/>
      <c r="AJR345" s="652"/>
      <c r="AJS345" s="652"/>
      <c r="AJT345" s="652"/>
      <c r="AJU345" s="652"/>
      <c r="AJV345" s="652"/>
      <c r="AJW345" s="652"/>
      <c r="AJX345" s="652"/>
      <c r="AJY345" s="652"/>
      <c r="AJZ345" s="652"/>
      <c r="AKA345" s="652"/>
      <c r="AKB345" s="652"/>
      <c r="AKC345" s="652"/>
      <c r="AKD345" s="652"/>
      <c r="AKE345" s="652"/>
      <c r="AKF345" s="652"/>
      <c r="AKG345" s="652"/>
      <c r="AKH345" s="652"/>
      <c r="AKI345" s="652"/>
      <c r="AKJ345" s="652"/>
      <c r="AKK345" s="652"/>
      <c r="AKL345" s="652"/>
      <c r="AKM345" s="652"/>
      <c r="AKN345" s="652"/>
      <c r="AKO345" s="652"/>
      <c r="AKP345" s="652"/>
      <c r="AKQ345" s="652"/>
      <c r="AKR345" s="652"/>
      <c r="AKS345" s="652"/>
      <c r="AKT345" s="652"/>
      <c r="AKU345" s="652"/>
      <c r="AKV345" s="652"/>
      <c r="AKW345" s="652"/>
      <c r="AKX345" s="652"/>
      <c r="AKY345" s="652"/>
      <c r="AKZ345" s="652"/>
      <c r="ALA345" s="652"/>
      <c r="ALB345" s="652"/>
      <c r="ALC345" s="652"/>
      <c r="ALD345" s="652"/>
      <c r="ALE345" s="652"/>
      <c r="ALF345" s="652"/>
      <c r="ALG345" s="652"/>
      <c r="ALH345" s="652"/>
      <c r="ALI345" s="652"/>
      <c r="ALJ345" s="652"/>
      <c r="ALK345" s="652"/>
      <c r="ALL345" s="652"/>
      <c r="ALM345" s="652"/>
      <c r="ALN345" s="652"/>
      <c r="ALO345" s="652"/>
      <c r="ALP345" s="652"/>
      <c r="ALQ345" s="652"/>
      <c r="ALR345" s="652"/>
      <c r="ALS345" s="652"/>
      <c r="ALT345" s="652"/>
      <c r="ALU345" s="652"/>
      <c r="ALV345" s="652"/>
      <c r="ALW345" s="652"/>
      <c r="ALX345" s="652"/>
      <c r="ALY345" s="652"/>
      <c r="ALZ345" s="652"/>
      <c r="AMA345" s="652"/>
      <c r="AMB345" s="652"/>
      <c r="AMC345" s="652"/>
      <c r="AMD345" s="652"/>
      <c r="AME345" s="652"/>
      <c r="AMF345" s="652"/>
      <c r="AMG345" s="652"/>
      <c r="AMH345" s="652"/>
      <c r="AMI345" s="652"/>
      <c r="AMJ345" s="652"/>
    </row>
    <row r="346" spans="1:1024" s="655" customFormat="1" ht="36">
      <c r="A346" s="753" t="s">
        <v>1919</v>
      </c>
      <c r="B346" s="652"/>
      <c r="C346" s="652"/>
      <c r="D346" s="652"/>
      <c r="E346" s="652"/>
      <c r="F346" s="652"/>
      <c r="G346" s="652"/>
      <c r="H346" s="652"/>
      <c r="I346" s="652"/>
      <c r="J346" s="652"/>
      <c r="K346" s="652"/>
      <c r="L346" s="652"/>
      <c r="M346" s="652"/>
      <c r="N346" s="652"/>
      <c r="O346" s="652"/>
      <c r="P346" s="652"/>
      <c r="Q346" s="652"/>
      <c r="R346" s="652"/>
      <c r="S346" s="652"/>
      <c r="T346" s="652"/>
      <c r="U346" s="652"/>
      <c r="V346" s="652"/>
      <c r="W346" s="652"/>
      <c r="X346" s="652"/>
      <c r="Y346" s="652"/>
      <c r="Z346" s="652"/>
      <c r="AA346" s="652"/>
      <c r="AB346" s="652"/>
      <c r="AC346" s="652"/>
      <c r="AD346" s="652"/>
      <c r="AE346" s="652"/>
      <c r="AF346" s="652"/>
      <c r="AG346" s="652"/>
      <c r="AH346" s="652"/>
      <c r="AI346" s="652"/>
      <c r="AJ346" s="652"/>
      <c r="AK346" s="652"/>
      <c r="AL346" s="652"/>
      <c r="AM346" s="652"/>
      <c r="AN346" s="652"/>
      <c r="AO346" s="652"/>
      <c r="AP346" s="652"/>
      <c r="AQ346" s="652"/>
      <c r="AR346" s="652"/>
      <c r="AS346" s="652"/>
      <c r="AT346" s="652"/>
      <c r="AU346" s="652"/>
      <c r="AV346" s="652"/>
      <c r="AW346" s="652"/>
      <c r="AX346" s="652"/>
      <c r="AY346" s="652"/>
      <c r="AZ346" s="652"/>
      <c r="BA346" s="652"/>
      <c r="BB346" s="652"/>
      <c r="BC346" s="652"/>
      <c r="BD346" s="652"/>
      <c r="BE346" s="652"/>
      <c r="BF346" s="652"/>
      <c r="BG346" s="652"/>
      <c r="BH346" s="652"/>
      <c r="BI346" s="652"/>
      <c r="BJ346" s="652"/>
      <c r="BK346" s="652"/>
      <c r="BL346" s="652"/>
      <c r="BM346" s="652"/>
      <c r="BN346" s="652"/>
      <c r="BO346" s="652"/>
      <c r="BP346" s="652"/>
      <c r="BQ346" s="652"/>
      <c r="BR346" s="652"/>
      <c r="BS346" s="652"/>
      <c r="BT346" s="652"/>
      <c r="BU346" s="652"/>
      <c r="BV346" s="652"/>
      <c r="BW346" s="652"/>
      <c r="BX346" s="652"/>
      <c r="BY346" s="652"/>
      <c r="BZ346" s="652"/>
      <c r="CA346" s="652"/>
      <c r="CB346" s="652"/>
      <c r="CC346" s="652"/>
      <c r="CD346" s="652"/>
      <c r="CE346" s="652"/>
      <c r="CF346" s="652"/>
      <c r="CG346" s="652"/>
      <c r="CH346" s="652"/>
      <c r="CI346" s="652"/>
      <c r="CJ346" s="652"/>
      <c r="CK346" s="652"/>
      <c r="CL346" s="652"/>
      <c r="CM346" s="652"/>
      <c r="CN346" s="652"/>
      <c r="CO346" s="652"/>
      <c r="CP346" s="652"/>
      <c r="CQ346" s="652"/>
      <c r="CR346" s="652"/>
      <c r="CS346" s="652"/>
      <c r="CT346" s="652"/>
      <c r="CU346" s="652"/>
      <c r="CV346" s="652"/>
      <c r="CW346" s="652"/>
      <c r="CX346" s="652"/>
      <c r="CY346" s="652"/>
      <c r="CZ346" s="652"/>
      <c r="DA346" s="652"/>
      <c r="DB346" s="652"/>
      <c r="DC346" s="652"/>
      <c r="DD346" s="652"/>
      <c r="DE346" s="652"/>
      <c r="DF346" s="652"/>
      <c r="DG346" s="652"/>
      <c r="DH346" s="652"/>
      <c r="DI346" s="652"/>
      <c r="DJ346" s="652"/>
      <c r="DK346" s="652"/>
      <c r="DL346" s="652"/>
      <c r="DM346" s="652"/>
      <c r="DN346" s="652"/>
      <c r="DO346" s="652"/>
      <c r="DP346" s="652"/>
      <c r="DQ346" s="652"/>
      <c r="DR346" s="652"/>
      <c r="DS346" s="652"/>
      <c r="DT346" s="652"/>
      <c r="DU346" s="652"/>
      <c r="DV346" s="652"/>
      <c r="DW346" s="652"/>
      <c r="DX346" s="652"/>
      <c r="DY346" s="652"/>
      <c r="DZ346" s="652"/>
      <c r="EA346" s="652"/>
      <c r="EB346" s="652"/>
      <c r="EC346" s="652"/>
      <c r="ED346" s="652"/>
      <c r="EE346" s="652"/>
      <c r="EF346" s="652"/>
      <c r="EG346" s="652"/>
      <c r="EH346" s="652"/>
      <c r="EI346" s="652"/>
      <c r="EJ346" s="652"/>
      <c r="EK346" s="652"/>
      <c r="EL346" s="652"/>
      <c r="EM346" s="652"/>
      <c r="EN346" s="652"/>
      <c r="EO346" s="652"/>
      <c r="EP346" s="652"/>
      <c r="EQ346" s="652"/>
      <c r="ER346" s="652"/>
      <c r="ES346" s="652"/>
      <c r="ET346" s="652"/>
      <c r="EU346" s="652"/>
      <c r="EV346" s="652"/>
      <c r="EW346" s="652"/>
      <c r="EX346" s="652"/>
      <c r="EY346" s="652"/>
      <c r="EZ346" s="652"/>
      <c r="FA346" s="652"/>
      <c r="FB346" s="652"/>
      <c r="FC346" s="652"/>
      <c r="FD346" s="652"/>
      <c r="FE346" s="652"/>
      <c r="FF346" s="652"/>
      <c r="FG346" s="652"/>
      <c r="FH346" s="652"/>
      <c r="FI346" s="652"/>
      <c r="FJ346" s="652"/>
      <c r="FK346" s="652"/>
      <c r="FL346" s="652"/>
      <c r="FM346" s="652"/>
      <c r="FN346" s="652"/>
      <c r="FO346" s="652"/>
      <c r="FP346" s="652"/>
      <c r="FQ346" s="652"/>
      <c r="FR346" s="652"/>
      <c r="FS346" s="652"/>
      <c r="FT346" s="652"/>
      <c r="FU346" s="652"/>
      <c r="FV346" s="652"/>
      <c r="FW346" s="652"/>
      <c r="FX346" s="652"/>
      <c r="FY346" s="652"/>
      <c r="FZ346" s="652"/>
      <c r="GA346" s="652"/>
      <c r="GB346" s="652"/>
      <c r="GC346" s="652"/>
      <c r="GD346" s="652"/>
      <c r="GE346" s="652"/>
      <c r="GF346" s="652"/>
      <c r="GG346" s="652"/>
      <c r="GH346" s="652"/>
      <c r="GI346" s="652"/>
      <c r="GJ346" s="652"/>
      <c r="GK346" s="652"/>
      <c r="GL346" s="652"/>
      <c r="GM346" s="652"/>
      <c r="GN346" s="652"/>
      <c r="GO346" s="652"/>
      <c r="GP346" s="652"/>
      <c r="GQ346" s="652"/>
      <c r="GR346" s="652"/>
      <c r="GS346" s="652"/>
      <c r="GT346" s="652"/>
      <c r="GU346" s="652"/>
      <c r="GV346" s="652"/>
      <c r="GW346" s="652"/>
      <c r="GX346" s="652"/>
      <c r="GY346" s="652"/>
      <c r="GZ346" s="652"/>
      <c r="HA346" s="652"/>
      <c r="HB346" s="652"/>
      <c r="HC346" s="652"/>
      <c r="HD346" s="652"/>
      <c r="HE346" s="652"/>
      <c r="HF346" s="652"/>
      <c r="HG346" s="652"/>
      <c r="HH346" s="652"/>
      <c r="HI346" s="652"/>
      <c r="HJ346" s="652"/>
      <c r="HK346" s="652"/>
      <c r="HL346" s="652"/>
      <c r="HM346" s="652"/>
      <c r="HN346" s="652"/>
      <c r="HO346" s="652"/>
      <c r="HP346" s="652"/>
      <c r="HQ346" s="652"/>
      <c r="HR346" s="652"/>
      <c r="HS346" s="652"/>
      <c r="HT346" s="652"/>
      <c r="HU346" s="652"/>
      <c r="HV346" s="652"/>
      <c r="HW346" s="652"/>
      <c r="HX346" s="652"/>
      <c r="HY346" s="652"/>
      <c r="HZ346" s="652"/>
      <c r="IA346" s="652"/>
      <c r="IB346" s="652"/>
      <c r="IC346" s="652"/>
      <c r="ID346" s="652"/>
      <c r="IE346" s="652"/>
      <c r="IF346" s="652"/>
      <c r="IG346" s="652"/>
      <c r="IH346" s="652"/>
      <c r="II346" s="652"/>
      <c r="IJ346" s="652"/>
      <c r="IK346" s="652"/>
      <c r="IL346" s="652"/>
      <c r="IM346" s="652"/>
      <c r="IN346" s="652"/>
      <c r="IO346" s="652"/>
      <c r="IP346" s="652"/>
      <c r="IQ346" s="652"/>
      <c r="IR346" s="652"/>
      <c r="IS346" s="652"/>
      <c r="IT346" s="652"/>
      <c r="IU346" s="652"/>
      <c r="IV346" s="652"/>
      <c r="IW346" s="652"/>
      <c r="IX346" s="652"/>
      <c r="IY346" s="652"/>
      <c r="IZ346" s="652"/>
      <c r="JA346" s="652"/>
      <c r="JB346" s="652"/>
      <c r="JC346" s="652"/>
      <c r="JD346" s="652"/>
      <c r="JE346" s="652"/>
      <c r="JF346" s="652"/>
      <c r="JG346" s="652"/>
      <c r="JH346" s="652"/>
      <c r="JI346" s="652"/>
      <c r="JJ346" s="652"/>
      <c r="JK346" s="652"/>
      <c r="JL346" s="652"/>
      <c r="JM346" s="652"/>
      <c r="JN346" s="652"/>
      <c r="JO346" s="652"/>
      <c r="JP346" s="652"/>
      <c r="JQ346" s="652"/>
      <c r="JR346" s="652"/>
      <c r="JS346" s="652"/>
      <c r="JT346" s="652"/>
      <c r="JU346" s="652"/>
      <c r="JV346" s="652"/>
      <c r="JW346" s="652"/>
      <c r="JX346" s="652"/>
      <c r="JY346" s="652"/>
      <c r="JZ346" s="652"/>
      <c r="KA346" s="652"/>
      <c r="KB346" s="652"/>
      <c r="KC346" s="652"/>
      <c r="KD346" s="652"/>
      <c r="KE346" s="652"/>
      <c r="KF346" s="652"/>
      <c r="KG346" s="652"/>
      <c r="KH346" s="652"/>
      <c r="KI346" s="652"/>
      <c r="KJ346" s="652"/>
      <c r="KK346" s="652"/>
      <c r="KL346" s="652"/>
      <c r="KM346" s="652"/>
      <c r="KN346" s="652"/>
      <c r="KO346" s="652"/>
      <c r="KP346" s="652"/>
      <c r="KQ346" s="652"/>
      <c r="KR346" s="652"/>
      <c r="KS346" s="652"/>
      <c r="KT346" s="652"/>
      <c r="KU346" s="652"/>
      <c r="KV346" s="652"/>
      <c r="KW346" s="652"/>
      <c r="KX346" s="652"/>
      <c r="KY346" s="652"/>
      <c r="KZ346" s="652"/>
      <c r="LA346" s="652"/>
      <c r="LB346" s="652"/>
      <c r="LC346" s="652"/>
      <c r="LD346" s="652"/>
      <c r="LE346" s="652"/>
      <c r="LF346" s="652"/>
      <c r="LG346" s="652"/>
      <c r="LH346" s="652"/>
      <c r="LI346" s="652"/>
      <c r="LJ346" s="652"/>
      <c r="LK346" s="652"/>
      <c r="LL346" s="652"/>
      <c r="LM346" s="652"/>
      <c r="LN346" s="652"/>
      <c r="LO346" s="652"/>
      <c r="LP346" s="652"/>
      <c r="LQ346" s="652"/>
      <c r="LR346" s="652"/>
      <c r="LS346" s="652"/>
      <c r="LT346" s="652"/>
      <c r="LU346" s="652"/>
      <c r="LV346" s="652"/>
      <c r="LW346" s="652"/>
      <c r="LX346" s="652"/>
      <c r="LY346" s="652"/>
      <c r="LZ346" s="652"/>
      <c r="MA346" s="652"/>
      <c r="MB346" s="652"/>
      <c r="MC346" s="652"/>
      <c r="MD346" s="652"/>
      <c r="ME346" s="652"/>
      <c r="MF346" s="652"/>
      <c r="MG346" s="652"/>
      <c r="MH346" s="652"/>
      <c r="MI346" s="652"/>
      <c r="MJ346" s="652"/>
      <c r="MK346" s="652"/>
      <c r="ML346" s="652"/>
      <c r="MM346" s="652"/>
      <c r="MN346" s="652"/>
      <c r="MO346" s="652"/>
      <c r="MP346" s="652"/>
      <c r="MQ346" s="652"/>
      <c r="MR346" s="652"/>
      <c r="MS346" s="652"/>
      <c r="MT346" s="652"/>
      <c r="MU346" s="652"/>
      <c r="MV346" s="652"/>
      <c r="MW346" s="652"/>
      <c r="MX346" s="652"/>
      <c r="MY346" s="652"/>
      <c r="MZ346" s="652"/>
      <c r="NA346" s="652"/>
      <c r="NB346" s="652"/>
      <c r="NC346" s="652"/>
      <c r="ND346" s="652"/>
      <c r="NE346" s="652"/>
      <c r="NF346" s="652"/>
      <c r="NG346" s="652"/>
      <c r="NH346" s="652"/>
      <c r="NI346" s="652"/>
      <c r="NJ346" s="652"/>
      <c r="NK346" s="652"/>
      <c r="NL346" s="652"/>
      <c r="NM346" s="652"/>
      <c r="NN346" s="652"/>
      <c r="NO346" s="652"/>
      <c r="NP346" s="652"/>
      <c r="NQ346" s="652"/>
      <c r="NR346" s="652"/>
      <c r="NS346" s="652"/>
      <c r="NT346" s="652"/>
      <c r="NU346" s="652"/>
      <c r="NV346" s="652"/>
      <c r="NW346" s="652"/>
      <c r="NX346" s="652"/>
      <c r="NY346" s="652"/>
      <c r="NZ346" s="652"/>
      <c r="OA346" s="652"/>
      <c r="OB346" s="652"/>
      <c r="OC346" s="652"/>
      <c r="OD346" s="652"/>
      <c r="OE346" s="652"/>
      <c r="OF346" s="652"/>
      <c r="OG346" s="652"/>
      <c r="OH346" s="652"/>
      <c r="OI346" s="652"/>
      <c r="OJ346" s="652"/>
      <c r="OK346" s="652"/>
      <c r="OL346" s="652"/>
      <c r="OM346" s="652"/>
      <c r="ON346" s="652"/>
      <c r="OO346" s="652"/>
      <c r="OP346" s="652"/>
      <c r="OQ346" s="652"/>
      <c r="OR346" s="652"/>
      <c r="OS346" s="652"/>
      <c r="OT346" s="652"/>
      <c r="OU346" s="652"/>
      <c r="OV346" s="652"/>
      <c r="OW346" s="652"/>
      <c r="OX346" s="652"/>
      <c r="OY346" s="652"/>
      <c r="OZ346" s="652"/>
      <c r="PA346" s="652"/>
      <c r="PB346" s="652"/>
      <c r="PC346" s="652"/>
      <c r="PD346" s="652"/>
      <c r="PE346" s="652"/>
      <c r="PF346" s="652"/>
      <c r="PG346" s="652"/>
      <c r="PH346" s="652"/>
      <c r="PI346" s="652"/>
      <c r="PJ346" s="652"/>
      <c r="PK346" s="652"/>
      <c r="PL346" s="652"/>
      <c r="PM346" s="652"/>
      <c r="PN346" s="652"/>
      <c r="PO346" s="652"/>
      <c r="PP346" s="652"/>
      <c r="PQ346" s="652"/>
      <c r="PR346" s="652"/>
      <c r="PS346" s="652"/>
      <c r="PT346" s="652"/>
      <c r="PU346" s="652"/>
      <c r="PV346" s="652"/>
      <c r="PW346" s="652"/>
      <c r="PX346" s="652"/>
      <c r="PY346" s="652"/>
      <c r="PZ346" s="652"/>
      <c r="QA346" s="652"/>
      <c r="QB346" s="652"/>
      <c r="QC346" s="652"/>
      <c r="QD346" s="652"/>
      <c r="QE346" s="652"/>
      <c r="QF346" s="652"/>
      <c r="QG346" s="652"/>
      <c r="QH346" s="652"/>
      <c r="QI346" s="652"/>
      <c r="QJ346" s="652"/>
      <c r="QK346" s="652"/>
      <c r="QL346" s="652"/>
      <c r="QM346" s="652"/>
      <c r="QN346" s="652"/>
      <c r="QO346" s="652"/>
      <c r="QP346" s="652"/>
      <c r="QQ346" s="652"/>
      <c r="QR346" s="652"/>
      <c r="QS346" s="652"/>
      <c r="QT346" s="652"/>
      <c r="QU346" s="652"/>
      <c r="QV346" s="652"/>
      <c r="QW346" s="652"/>
      <c r="QX346" s="652"/>
      <c r="QY346" s="652"/>
      <c r="QZ346" s="652"/>
      <c r="RA346" s="652"/>
      <c r="RB346" s="652"/>
      <c r="RC346" s="652"/>
      <c r="RD346" s="652"/>
      <c r="RE346" s="652"/>
      <c r="RF346" s="652"/>
      <c r="RG346" s="652"/>
      <c r="RH346" s="652"/>
      <c r="RI346" s="652"/>
      <c r="RJ346" s="652"/>
      <c r="RK346" s="652"/>
      <c r="RL346" s="652"/>
      <c r="RM346" s="652"/>
      <c r="RN346" s="652"/>
      <c r="RO346" s="652"/>
      <c r="RP346" s="652"/>
      <c r="RQ346" s="652"/>
      <c r="RR346" s="652"/>
      <c r="RS346" s="652"/>
      <c r="RT346" s="652"/>
      <c r="RU346" s="652"/>
      <c r="RV346" s="652"/>
      <c r="RW346" s="652"/>
      <c r="RX346" s="652"/>
      <c r="RY346" s="652"/>
      <c r="RZ346" s="652"/>
      <c r="SA346" s="652"/>
      <c r="SB346" s="652"/>
      <c r="SC346" s="652"/>
      <c r="SD346" s="652"/>
      <c r="SE346" s="652"/>
      <c r="SF346" s="652"/>
      <c r="SG346" s="652"/>
      <c r="SH346" s="652"/>
      <c r="SI346" s="652"/>
      <c r="SJ346" s="652"/>
      <c r="SK346" s="652"/>
      <c r="SL346" s="652"/>
      <c r="SM346" s="652"/>
      <c r="SN346" s="652"/>
      <c r="SO346" s="652"/>
      <c r="SP346" s="652"/>
      <c r="SQ346" s="652"/>
      <c r="SR346" s="652"/>
      <c r="SS346" s="652"/>
      <c r="ST346" s="652"/>
      <c r="SU346" s="652"/>
      <c r="SV346" s="652"/>
      <c r="SW346" s="652"/>
      <c r="SX346" s="652"/>
      <c r="SY346" s="652"/>
      <c r="SZ346" s="652"/>
      <c r="TA346" s="652"/>
      <c r="TB346" s="652"/>
      <c r="TC346" s="652"/>
      <c r="TD346" s="652"/>
      <c r="TE346" s="652"/>
      <c r="TF346" s="652"/>
      <c r="TG346" s="652"/>
      <c r="TH346" s="652"/>
      <c r="TI346" s="652"/>
      <c r="TJ346" s="652"/>
      <c r="TK346" s="652"/>
      <c r="TL346" s="652"/>
      <c r="TM346" s="652"/>
      <c r="TN346" s="652"/>
      <c r="TO346" s="652"/>
      <c r="TP346" s="652"/>
      <c r="TQ346" s="652"/>
      <c r="TR346" s="652"/>
      <c r="TS346" s="652"/>
      <c r="TT346" s="652"/>
      <c r="TU346" s="652"/>
      <c r="TV346" s="652"/>
      <c r="TW346" s="652"/>
      <c r="TX346" s="652"/>
      <c r="TY346" s="652"/>
      <c r="TZ346" s="652"/>
      <c r="UA346" s="652"/>
      <c r="UB346" s="652"/>
      <c r="UC346" s="652"/>
      <c r="UD346" s="652"/>
      <c r="UE346" s="652"/>
      <c r="UF346" s="652"/>
      <c r="UG346" s="652"/>
      <c r="UH346" s="652"/>
      <c r="UI346" s="652"/>
      <c r="UJ346" s="652"/>
      <c r="UK346" s="652"/>
      <c r="UL346" s="652"/>
      <c r="UM346" s="652"/>
      <c r="UN346" s="652"/>
      <c r="UO346" s="652"/>
      <c r="UP346" s="652"/>
      <c r="UQ346" s="652"/>
      <c r="UR346" s="652"/>
      <c r="US346" s="652"/>
      <c r="UT346" s="652"/>
      <c r="UU346" s="652"/>
      <c r="UV346" s="652"/>
      <c r="UW346" s="652"/>
      <c r="UX346" s="652"/>
      <c r="UY346" s="652"/>
      <c r="UZ346" s="652"/>
      <c r="VA346" s="652"/>
      <c r="VB346" s="652"/>
      <c r="VC346" s="652"/>
      <c r="VD346" s="652"/>
      <c r="VE346" s="652"/>
      <c r="VF346" s="652"/>
      <c r="VG346" s="652"/>
      <c r="VH346" s="652"/>
      <c r="VI346" s="652"/>
      <c r="VJ346" s="652"/>
      <c r="VK346" s="652"/>
      <c r="VL346" s="652"/>
      <c r="VM346" s="652"/>
      <c r="VN346" s="652"/>
      <c r="VO346" s="652"/>
      <c r="VP346" s="652"/>
      <c r="VQ346" s="652"/>
      <c r="VR346" s="652"/>
      <c r="VS346" s="652"/>
      <c r="VT346" s="652"/>
      <c r="VU346" s="652"/>
      <c r="VV346" s="652"/>
      <c r="VW346" s="652"/>
      <c r="VX346" s="652"/>
      <c r="VY346" s="652"/>
      <c r="VZ346" s="652"/>
      <c r="WA346" s="652"/>
      <c r="WB346" s="652"/>
      <c r="WC346" s="652"/>
      <c r="WD346" s="652"/>
      <c r="WE346" s="652"/>
      <c r="WF346" s="652"/>
      <c r="WG346" s="652"/>
      <c r="WH346" s="652"/>
      <c r="WI346" s="652"/>
      <c r="WJ346" s="652"/>
      <c r="WK346" s="652"/>
      <c r="WL346" s="652"/>
      <c r="WM346" s="652"/>
      <c r="WN346" s="652"/>
      <c r="WO346" s="652"/>
      <c r="WP346" s="652"/>
      <c r="WQ346" s="652"/>
      <c r="WR346" s="652"/>
      <c r="WS346" s="652"/>
      <c r="WT346" s="652"/>
      <c r="WU346" s="652"/>
      <c r="WV346" s="652"/>
      <c r="WW346" s="652"/>
      <c r="WX346" s="652"/>
      <c r="WY346" s="652"/>
      <c r="WZ346" s="652"/>
      <c r="XA346" s="652"/>
      <c r="XB346" s="652"/>
      <c r="XC346" s="652"/>
      <c r="XD346" s="652"/>
      <c r="XE346" s="652"/>
      <c r="XF346" s="652"/>
      <c r="XG346" s="652"/>
      <c r="XH346" s="652"/>
      <c r="XI346" s="652"/>
      <c r="XJ346" s="652"/>
      <c r="XK346" s="652"/>
      <c r="XL346" s="652"/>
      <c r="XM346" s="652"/>
      <c r="XN346" s="652"/>
      <c r="XO346" s="652"/>
      <c r="XP346" s="652"/>
      <c r="XQ346" s="652"/>
      <c r="XR346" s="652"/>
      <c r="XS346" s="652"/>
      <c r="XT346" s="652"/>
      <c r="XU346" s="652"/>
      <c r="XV346" s="652"/>
      <c r="XW346" s="652"/>
      <c r="XX346" s="652"/>
      <c r="XY346" s="652"/>
      <c r="XZ346" s="652"/>
      <c r="YA346" s="652"/>
      <c r="YB346" s="652"/>
      <c r="YC346" s="652"/>
      <c r="YD346" s="652"/>
      <c r="YE346" s="652"/>
      <c r="YF346" s="652"/>
      <c r="YG346" s="652"/>
      <c r="YH346" s="652"/>
      <c r="YI346" s="652"/>
      <c r="YJ346" s="652"/>
      <c r="YK346" s="652"/>
      <c r="YL346" s="652"/>
      <c r="YM346" s="652"/>
      <c r="YN346" s="652"/>
      <c r="YO346" s="652"/>
      <c r="YP346" s="652"/>
      <c r="YQ346" s="652"/>
      <c r="YR346" s="652"/>
      <c r="YS346" s="652"/>
      <c r="YT346" s="652"/>
      <c r="YU346" s="652"/>
      <c r="YV346" s="652"/>
      <c r="YW346" s="652"/>
      <c r="YX346" s="652"/>
      <c r="YY346" s="652"/>
      <c r="YZ346" s="652"/>
      <c r="ZA346" s="652"/>
      <c r="ZB346" s="652"/>
      <c r="ZC346" s="652"/>
      <c r="ZD346" s="652"/>
      <c r="ZE346" s="652"/>
      <c r="ZF346" s="652"/>
      <c r="ZG346" s="652"/>
      <c r="ZH346" s="652"/>
      <c r="ZI346" s="652"/>
      <c r="ZJ346" s="652"/>
      <c r="ZK346" s="652"/>
      <c r="ZL346" s="652"/>
      <c r="ZM346" s="652"/>
      <c r="ZN346" s="652"/>
      <c r="ZO346" s="652"/>
      <c r="ZP346" s="652"/>
      <c r="ZQ346" s="652"/>
      <c r="ZR346" s="652"/>
      <c r="ZS346" s="652"/>
      <c r="ZT346" s="652"/>
      <c r="ZU346" s="652"/>
      <c r="ZV346" s="652"/>
      <c r="ZW346" s="652"/>
      <c r="ZX346" s="652"/>
      <c r="ZY346" s="652"/>
      <c r="ZZ346" s="652"/>
      <c r="AAA346" s="652"/>
      <c r="AAB346" s="652"/>
      <c r="AAC346" s="652"/>
      <c r="AAD346" s="652"/>
      <c r="AAE346" s="652"/>
      <c r="AAF346" s="652"/>
      <c r="AAG346" s="652"/>
      <c r="AAH346" s="652"/>
      <c r="AAI346" s="652"/>
      <c r="AAJ346" s="652"/>
      <c r="AAK346" s="652"/>
      <c r="AAL346" s="652"/>
      <c r="AAM346" s="652"/>
      <c r="AAN346" s="652"/>
      <c r="AAO346" s="652"/>
      <c r="AAP346" s="652"/>
      <c r="AAQ346" s="652"/>
      <c r="AAR346" s="652"/>
      <c r="AAS346" s="652"/>
      <c r="AAT346" s="652"/>
      <c r="AAU346" s="652"/>
      <c r="AAV346" s="652"/>
      <c r="AAW346" s="652"/>
      <c r="AAX346" s="652"/>
      <c r="AAY346" s="652"/>
      <c r="AAZ346" s="652"/>
      <c r="ABA346" s="652"/>
      <c r="ABB346" s="652"/>
      <c r="ABC346" s="652"/>
      <c r="ABD346" s="652"/>
      <c r="ABE346" s="652"/>
      <c r="ABF346" s="652"/>
      <c r="ABG346" s="652"/>
      <c r="ABH346" s="652"/>
      <c r="ABI346" s="652"/>
      <c r="ABJ346" s="652"/>
      <c r="ABK346" s="652"/>
      <c r="ABL346" s="652"/>
      <c r="ABM346" s="652"/>
      <c r="ABN346" s="652"/>
      <c r="ABO346" s="652"/>
      <c r="ABP346" s="652"/>
      <c r="ABQ346" s="652"/>
      <c r="ABR346" s="652"/>
      <c r="ABS346" s="652"/>
      <c r="ABT346" s="652"/>
      <c r="ABU346" s="652"/>
      <c r="ABV346" s="652"/>
      <c r="ABW346" s="652"/>
      <c r="ABX346" s="652"/>
      <c r="ABY346" s="652"/>
      <c r="ABZ346" s="652"/>
      <c r="ACA346" s="652"/>
      <c r="ACB346" s="652"/>
      <c r="ACC346" s="652"/>
      <c r="ACD346" s="652"/>
      <c r="ACE346" s="652"/>
      <c r="ACF346" s="652"/>
      <c r="ACG346" s="652"/>
      <c r="ACH346" s="652"/>
      <c r="ACI346" s="652"/>
      <c r="ACJ346" s="652"/>
      <c r="ACK346" s="652"/>
      <c r="ACL346" s="652"/>
      <c r="ACM346" s="652"/>
      <c r="ACN346" s="652"/>
      <c r="ACO346" s="652"/>
      <c r="ACP346" s="652"/>
      <c r="ACQ346" s="652"/>
      <c r="ACR346" s="652"/>
      <c r="ACS346" s="652"/>
      <c r="ACT346" s="652"/>
      <c r="ACU346" s="652"/>
      <c r="ACV346" s="652"/>
      <c r="ACW346" s="652"/>
      <c r="ACX346" s="652"/>
      <c r="ACY346" s="652"/>
      <c r="ACZ346" s="652"/>
      <c r="ADA346" s="652"/>
      <c r="ADB346" s="652"/>
      <c r="ADC346" s="652"/>
      <c r="ADD346" s="652"/>
      <c r="ADE346" s="652"/>
      <c r="ADF346" s="652"/>
      <c r="ADG346" s="652"/>
      <c r="ADH346" s="652"/>
      <c r="ADI346" s="652"/>
      <c r="ADJ346" s="652"/>
      <c r="ADK346" s="652"/>
      <c r="ADL346" s="652"/>
      <c r="ADM346" s="652"/>
      <c r="ADN346" s="652"/>
      <c r="ADO346" s="652"/>
      <c r="ADP346" s="652"/>
      <c r="ADQ346" s="652"/>
      <c r="ADR346" s="652"/>
      <c r="ADS346" s="652"/>
      <c r="ADT346" s="652"/>
      <c r="ADU346" s="652"/>
      <c r="ADV346" s="652"/>
      <c r="ADW346" s="652"/>
      <c r="ADX346" s="652"/>
      <c r="ADY346" s="652"/>
      <c r="ADZ346" s="652"/>
      <c r="AEA346" s="652"/>
      <c r="AEB346" s="652"/>
      <c r="AEC346" s="652"/>
      <c r="AED346" s="652"/>
      <c r="AEE346" s="652"/>
      <c r="AEF346" s="652"/>
      <c r="AEG346" s="652"/>
      <c r="AEH346" s="652"/>
      <c r="AEI346" s="652"/>
      <c r="AEJ346" s="652"/>
      <c r="AEK346" s="652"/>
      <c r="AEL346" s="652"/>
      <c r="AEM346" s="652"/>
      <c r="AEN346" s="652"/>
      <c r="AEO346" s="652"/>
      <c r="AEP346" s="652"/>
      <c r="AEQ346" s="652"/>
      <c r="AER346" s="652"/>
      <c r="AES346" s="652"/>
      <c r="AET346" s="652"/>
      <c r="AEU346" s="652"/>
      <c r="AEV346" s="652"/>
      <c r="AEW346" s="652"/>
      <c r="AEX346" s="652"/>
      <c r="AEY346" s="652"/>
      <c r="AEZ346" s="652"/>
      <c r="AFA346" s="652"/>
      <c r="AFB346" s="652"/>
      <c r="AFC346" s="652"/>
      <c r="AFD346" s="652"/>
      <c r="AFE346" s="652"/>
      <c r="AFF346" s="652"/>
      <c r="AFG346" s="652"/>
      <c r="AFH346" s="652"/>
      <c r="AFI346" s="652"/>
      <c r="AFJ346" s="652"/>
      <c r="AFK346" s="652"/>
      <c r="AFL346" s="652"/>
      <c r="AFM346" s="652"/>
      <c r="AFN346" s="652"/>
      <c r="AFO346" s="652"/>
      <c r="AFP346" s="652"/>
      <c r="AFQ346" s="652"/>
      <c r="AFR346" s="652"/>
      <c r="AFS346" s="652"/>
      <c r="AFT346" s="652"/>
      <c r="AFU346" s="652"/>
      <c r="AFV346" s="652"/>
      <c r="AFW346" s="652"/>
      <c r="AFX346" s="652"/>
      <c r="AFY346" s="652"/>
      <c r="AFZ346" s="652"/>
      <c r="AGA346" s="652"/>
      <c r="AGB346" s="652"/>
      <c r="AGC346" s="652"/>
      <c r="AGD346" s="652"/>
      <c r="AGE346" s="652"/>
      <c r="AGF346" s="652"/>
      <c r="AGG346" s="652"/>
      <c r="AGH346" s="652"/>
      <c r="AGI346" s="652"/>
      <c r="AGJ346" s="652"/>
      <c r="AGK346" s="652"/>
      <c r="AGL346" s="652"/>
      <c r="AGM346" s="652"/>
      <c r="AGN346" s="652"/>
      <c r="AGO346" s="652"/>
      <c r="AGP346" s="652"/>
      <c r="AGQ346" s="652"/>
      <c r="AGR346" s="652"/>
      <c r="AGS346" s="652"/>
      <c r="AGT346" s="652"/>
      <c r="AGU346" s="652"/>
      <c r="AGV346" s="652"/>
      <c r="AGW346" s="652"/>
      <c r="AGX346" s="652"/>
      <c r="AGY346" s="652"/>
      <c r="AGZ346" s="652"/>
      <c r="AHA346" s="652"/>
      <c r="AHB346" s="652"/>
      <c r="AHC346" s="652"/>
      <c r="AHD346" s="652"/>
      <c r="AHE346" s="652"/>
      <c r="AHF346" s="652"/>
      <c r="AHG346" s="652"/>
      <c r="AHH346" s="652"/>
      <c r="AHI346" s="652"/>
      <c r="AHJ346" s="652"/>
      <c r="AHK346" s="652"/>
      <c r="AHL346" s="652"/>
      <c r="AHM346" s="652"/>
      <c r="AHN346" s="652"/>
      <c r="AHO346" s="652"/>
      <c r="AHP346" s="652"/>
      <c r="AHQ346" s="652"/>
      <c r="AHR346" s="652"/>
      <c r="AHS346" s="652"/>
      <c r="AHT346" s="652"/>
      <c r="AHU346" s="652"/>
      <c r="AHV346" s="652"/>
      <c r="AHW346" s="652"/>
      <c r="AHX346" s="652"/>
      <c r="AHY346" s="652"/>
      <c r="AHZ346" s="652"/>
      <c r="AIA346" s="652"/>
      <c r="AIB346" s="652"/>
      <c r="AIC346" s="652"/>
      <c r="AID346" s="652"/>
      <c r="AIE346" s="652"/>
      <c r="AIF346" s="652"/>
      <c r="AIG346" s="652"/>
      <c r="AIH346" s="652"/>
      <c r="AII346" s="652"/>
      <c r="AIJ346" s="652"/>
      <c r="AIK346" s="652"/>
      <c r="AIL346" s="652"/>
      <c r="AIM346" s="652"/>
      <c r="AIN346" s="652"/>
      <c r="AIO346" s="652"/>
      <c r="AIP346" s="652"/>
      <c r="AIQ346" s="652"/>
      <c r="AIR346" s="652"/>
      <c r="AIS346" s="652"/>
      <c r="AIT346" s="652"/>
      <c r="AIU346" s="652"/>
      <c r="AIV346" s="652"/>
      <c r="AIW346" s="652"/>
      <c r="AIX346" s="652"/>
      <c r="AIY346" s="652"/>
      <c r="AIZ346" s="652"/>
      <c r="AJA346" s="652"/>
      <c r="AJB346" s="652"/>
      <c r="AJC346" s="652"/>
      <c r="AJD346" s="652"/>
      <c r="AJE346" s="652"/>
      <c r="AJF346" s="652"/>
      <c r="AJG346" s="652"/>
      <c r="AJH346" s="652"/>
      <c r="AJI346" s="652"/>
      <c r="AJJ346" s="652"/>
      <c r="AJK346" s="652"/>
      <c r="AJL346" s="652"/>
      <c r="AJM346" s="652"/>
      <c r="AJN346" s="652"/>
      <c r="AJO346" s="652"/>
      <c r="AJP346" s="652"/>
      <c r="AJQ346" s="652"/>
      <c r="AJR346" s="652"/>
      <c r="AJS346" s="652"/>
      <c r="AJT346" s="652"/>
      <c r="AJU346" s="652"/>
      <c r="AJV346" s="652"/>
      <c r="AJW346" s="652"/>
      <c r="AJX346" s="652"/>
      <c r="AJY346" s="652"/>
      <c r="AJZ346" s="652"/>
      <c r="AKA346" s="652"/>
      <c r="AKB346" s="652"/>
      <c r="AKC346" s="652"/>
      <c r="AKD346" s="652"/>
      <c r="AKE346" s="652"/>
      <c r="AKF346" s="652"/>
      <c r="AKG346" s="652"/>
      <c r="AKH346" s="652"/>
      <c r="AKI346" s="652"/>
      <c r="AKJ346" s="652"/>
      <c r="AKK346" s="652"/>
      <c r="AKL346" s="652"/>
      <c r="AKM346" s="652"/>
      <c r="AKN346" s="652"/>
      <c r="AKO346" s="652"/>
      <c r="AKP346" s="652"/>
      <c r="AKQ346" s="652"/>
      <c r="AKR346" s="652"/>
      <c r="AKS346" s="652"/>
      <c r="AKT346" s="652"/>
      <c r="AKU346" s="652"/>
      <c r="AKV346" s="652"/>
      <c r="AKW346" s="652"/>
      <c r="AKX346" s="652"/>
      <c r="AKY346" s="652"/>
      <c r="AKZ346" s="652"/>
      <c r="ALA346" s="652"/>
      <c r="ALB346" s="652"/>
      <c r="ALC346" s="652"/>
      <c r="ALD346" s="652"/>
      <c r="ALE346" s="652"/>
      <c r="ALF346" s="652"/>
      <c r="ALG346" s="652"/>
      <c r="ALH346" s="652"/>
      <c r="ALI346" s="652"/>
      <c r="ALJ346" s="652"/>
      <c r="ALK346" s="652"/>
      <c r="ALL346" s="652"/>
      <c r="ALM346" s="652"/>
      <c r="ALN346" s="652"/>
      <c r="ALO346" s="652"/>
      <c r="ALP346" s="652"/>
      <c r="ALQ346" s="652"/>
      <c r="ALR346" s="652"/>
      <c r="ALS346" s="652"/>
      <c r="ALT346" s="652"/>
      <c r="ALU346" s="652"/>
      <c r="ALV346" s="652"/>
      <c r="ALW346" s="652"/>
      <c r="ALX346" s="652"/>
      <c r="ALY346" s="652"/>
      <c r="ALZ346" s="652"/>
      <c r="AMA346" s="652"/>
      <c r="AMB346" s="652"/>
      <c r="AMC346" s="652"/>
      <c r="AMD346" s="652"/>
      <c r="AME346" s="652"/>
      <c r="AMF346" s="652"/>
      <c r="AMG346" s="652"/>
      <c r="AMH346" s="652"/>
      <c r="AMI346" s="652"/>
      <c r="AMJ346" s="652"/>
    </row>
    <row r="347" spans="1:1024" s="655" customFormat="1" ht="24">
      <c r="A347" s="753" t="s">
        <v>519</v>
      </c>
      <c r="B347" s="652"/>
      <c r="C347" s="652"/>
      <c r="D347" s="652"/>
      <c r="E347" s="652"/>
      <c r="F347" s="652"/>
      <c r="G347" s="652"/>
      <c r="H347" s="652"/>
      <c r="I347" s="652"/>
      <c r="J347" s="652"/>
      <c r="K347" s="652"/>
      <c r="L347" s="652"/>
      <c r="M347" s="652"/>
      <c r="N347" s="652"/>
      <c r="O347" s="652"/>
      <c r="P347" s="652"/>
      <c r="Q347" s="652"/>
      <c r="R347" s="652"/>
      <c r="S347" s="652"/>
      <c r="T347" s="652"/>
      <c r="U347" s="652"/>
      <c r="V347" s="652"/>
      <c r="W347" s="652"/>
      <c r="X347" s="652"/>
      <c r="Y347" s="652"/>
      <c r="Z347" s="652"/>
      <c r="AA347" s="652"/>
      <c r="AB347" s="652"/>
      <c r="AC347" s="652"/>
      <c r="AD347" s="652"/>
      <c r="AE347" s="652"/>
      <c r="AF347" s="652"/>
      <c r="AG347" s="652"/>
      <c r="AH347" s="652"/>
      <c r="AI347" s="652"/>
      <c r="AJ347" s="652"/>
      <c r="AK347" s="652"/>
      <c r="AL347" s="652"/>
      <c r="AM347" s="652"/>
      <c r="AN347" s="652"/>
      <c r="AO347" s="652"/>
      <c r="AP347" s="652"/>
      <c r="AQ347" s="652"/>
      <c r="AR347" s="652"/>
      <c r="AS347" s="652"/>
      <c r="AT347" s="652"/>
      <c r="AU347" s="652"/>
      <c r="AV347" s="652"/>
      <c r="AW347" s="652"/>
      <c r="AX347" s="652"/>
      <c r="AY347" s="652"/>
      <c r="AZ347" s="652"/>
      <c r="BA347" s="652"/>
      <c r="BB347" s="652"/>
      <c r="BC347" s="652"/>
      <c r="BD347" s="652"/>
      <c r="BE347" s="652"/>
      <c r="BF347" s="652"/>
      <c r="BG347" s="652"/>
      <c r="BH347" s="652"/>
      <c r="BI347" s="652"/>
      <c r="BJ347" s="652"/>
      <c r="BK347" s="652"/>
      <c r="BL347" s="652"/>
      <c r="BM347" s="652"/>
      <c r="BN347" s="652"/>
      <c r="BO347" s="652"/>
      <c r="BP347" s="652"/>
      <c r="BQ347" s="652"/>
      <c r="BR347" s="652"/>
      <c r="BS347" s="652"/>
      <c r="BT347" s="652"/>
      <c r="BU347" s="652"/>
      <c r="BV347" s="652"/>
      <c r="BW347" s="652"/>
      <c r="BX347" s="652"/>
      <c r="BY347" s="652"/>
      <c r="BZ347" s="652"/>
      <c r="CA347" s="652"/>
      <c r="CB347" s="652"/>
      <c r="CC347" s="652"/>
      <c r="CD347" s="652"/>
      <c r="CE347" s="652"/>
      <c r="CF347" s="652"/>
      <c r="CG347" s="652"/>
      <c r="CH347" s="652"/>
      <c r="CI347" s="652"/>
      <c r="CJ347" s="652"/>
      <c r="CK347" s="652"/>
      <c r="CL347" s="652"/>
      <c r="CM347" s="652"/>
      <c r="CN347" s="652"/>
      <c r="CO347" s="652"/>
      <c r="CP347" s="652"/>
      <c r="CQ347" s="652"/>
      <c r="CR347" s="652"/>
      <c r="CS347" s="652"/>
      <c r="CT347" s="652"/>
      <c r="CU347" s="652"/>
      <c r="CV347" s="652"/>
      <c r="CW347" s="652"/>
      <c r="CX347" s="652"/>
      <c r="CY347" s="652"/>
      <c r="CZ347" s="652"/>
      <c r="DA347" s="652"/>
      <c r="DB347" s="652"/>
      <c r="DC347" s="652"/>
      <c r="DD347" s="652"/>
      <c r="DE347" s="652"/>
      <c r="DF347" s="652"/>
      <c r="DG347" s="652"/>
      <c r="DH347" s="652"/>
      <c r="DI347" s="652"/>
      <c r="DJ347" s="652"/>
      <c r="DK347" s="652"/>
      <c r="DL347" s="652"/>
      <c r="DM347" s="652"/>
      <c r="DN347" s="652"/>
      <c r="DO347" s="652"/>
      <c r="DP347" s="652"/>
      <c r="DQ347" s="652"/>
      <c r="DR347" s="652"/>
      <c r="DS347" s="652"/>
      <c r="DT347" s="652"/>
      <c r="DU347" s="652"/>
      <c r="DV347" s="652"/>
      <c r="DW347" s="652"/>
      <c r="DX347" s="652"/>
      <c r="DY347" s="652"/>
      <c r="DZ347" s="652"/>
      <c r="EA347" s="652"/>
      <c r="EB347" s="652"/>
      <c r="EC347" s="652"/>
      <c r="ED347" s="652"/>
      <c r="EE347" s="652"/>
      <c r="EF347" s="652"/>
      <c r="EG347" s="652"/>
      <c r="EH347" s="652"/>
      <c r="EI347" s="652"/>
      <c r="EJ347" s="652"/>
      <c r="EK347" s="652"/>
      <c r="EL347" s="652"/>
      <c r="EM347" s="652"/>
      <c r="EN347" s="652"/>
      <c r="EO347" s="652"/>
      <c r="EP347" s="652"/>
      <c r="EQ347" s="652"/>
      <c r="ER347" s="652"/>
      <c r="ES347" s="652"/>
      <c r="ET347" s="652"/>
      <c r="EU347" s="652"/>
      <c r="EV347" s="652"/>
      <c r="EW347" s="652"/>
      <c r="EX347" s="652"/>
      <c r="EY347" s="652"/>
      <c r="EZ347" s="652"/>
      <c r="FA347" s="652"/>
      <c r="FB347" s="652"/>
      <c r="FC347" s="652"/>
      <c r="FD347" s="652"/>
      <c r="FE347" s="652"/>
      <c r="FF347" s="652"/>
      <c r="FG347" s="652"/>
      <c r="FH347" s="652"/>
      <c r="FI347" s="652"/>
      <c r="FJ347" s="652"/>
      <c r="FK347" s="652"/>
      <c r="FL347" s="652"/>
      <c r="FM347" s="652"/>
      <c r="FN347" s="652"/>
      <c r="FO347" s="652"/>
      <c r="FP347" s="652"/>
      <c r="FQ347" s="652"/>
      <c r="FR347" s="652"/>
      <c r="FS347" s="652"/>
      <c r="FT347" s="652"/>
      <c r="FU347" s="652"/>
      <c r="FV347" s="652"/>
      <c r="FW347" s="652"/>
      <c r="FX347" s="652"/>
      <c r="FY347" s="652"/>
      <c r="FZ347" s="652"/>
      <c r="GA347" s="652"/>
      <c r="GB347" s="652"/>
      <c r="GC347" s="652"/>
      <c r="GD347" s="652"/>
      <c r="GE347" s="652"/>
      <c r="GF347" s="652"/>
      <c r="GG347" s="652"/>
      <c r="GH347" s="652"/>
      <c r="GI347" s="652"/>
      <c r="GJ347" s="652"/>
      <c r="GK347" s="652"/>
      <c r="GL347" s="652"/>
      <c r="GM347" s="652"/>
      <c r="GN347" s="652"/>
      <c r="GO347" s="652"/>
      <c r="GP347" s="652"/>
      <c r="GQ347" s="652"/>
      <c r="GR347" s="652"/>
      <c r="GS347" s="652"/>
      <c r="GT347" s="652"/>
      <c r="GU347" s="652"/>
      <c r="GV347" s="652"/>
      <c r="GW347" s="652"/>
      <c r="GX347" s="652"/>
      <c r="GY347" s="652"/>
      <c r="GZ347" s="652"/>
      <c r="HA347" s="652"/>
      <c r="HB347" s="652"/>
      <c r="HC347" s="652"/>
      <c r="HD347" s="652"/>
      <c r="HE347" s="652"/>
      <c r="HF347" s="652"/>
      <c r="HG347" s="652"/>
      <c r="HH347" s="652"/>
      <c r="HI347" s="652"/>
      <c r="HJ347" s="652"/>
      <c r="HK347" s="652"/>
      <c r="HL347" s="652"/>
      <c r="HM347" s="652"/>
      <c r="HN347" s="652"/>
      <c r="HO347" s="652"/>
      <c r="HP347" s="652"/>
      <c r="HQ347" s="652"/>
      <c r="HR347" s="652"/>
      <c r="HS347" s="652"/>
      <c r="HT347" s="652"/>
      <c r="HU347" s="652"/>
      <c r="HV347" s="652"/>
      <c r="HW347" s="652"/>
      <c r="HX347" s="652"/>
      <c r="HY347" s="652"/>
      <c r="HZ347" s="652"/>
      <c r="IA347" s="652"/>
      <c r="IB347" s="652"/>
      <c r="IC347" s="652"/>
      <c r="ID347" s="652"/>
      <c r="IE347" s="652"/>
      <c r="IF347" s="652"/>
      <c r="IG347" s="652"/>
      <c r="IH347" s="652"/>
      <c r="II347" s="652"/>
      <c r="IJ347" s="652"/>
      <c r="IK347" s="652"/>
      <c r="IL347" s="652"/>
      <c r="IM347" s="652"/>
      <c r="IN347" s="652"/>
      <c r="IO347" s="652"/>
      <c r="IP347" s="652"/>
      <c r="IQ347" s="652"/>
      <c r="IR347" s="652"/>
      <c r="IS347" s="652"/>
      <c r="IT347" s="652"/>
      <c r="IU347" s="652"/>
      <c r="IV347" s="652"/>
      <c r="IW347" s="652"/>
      <c r="IX347" s="652"/>
      <c r="IY347" s="652"/>
      <c r="IZ347" s="652"/>
      <c r="JA347" s="652"/>
      <c r="JB347" s="652"/>
      <c r="JC347" s="652"/>
      <c r="JD347" s="652"/>
      <c r="JE347" s="652"/>
      <c r="JF347" s="652"/>
      <c r="JG347" s="652"/>
      <c r="JH347" s="652"/>
      <c r="JI347" s="652"/>
      <c r="JJ347" s="652"/>
      <c r="JK347" s="652"/>
      <c r="JL347" s="652"/>
      <c r="JM347" s="652"/>
      <c r="JN347" s="652"/>
      <c r="JO347" s="652"/>
      <c r="JP347" s="652"/>
      <c r="JQ347" s="652"/>
      <c r="JR347" s="652"/>
      <c r="JS347" s="652"/>
      <c r="JT347" s="652"/>
      <c r="JU347" s="652"/>
      <c r="JV347" s="652"/>
      <c r="JW347" s="652"/>
      <c r="JX347" s="652"/>
      <c r="JY347" s="652"/>
      <c r="JZ347" s="652"/>
      <c r="KA347" s="652"/>
      <c r="KB347" s="652"/>
      <c r="KC347" s="652"/>
      <c r="KD347" s="652"/>
      <c r="KE347" s="652"/>
      <c r="KF347" s="652"/>
      <c r="KG347" s="652"/>
      <c r="KH347" s="652"/>
      <c r="KI347" s="652"/>
      <c r="KJ347" s="652"/>
      <c r="KK347" s="652"/>
      <c r="KL347" s="652"/>
      <c r="KM347" s="652"/>
      <c r="KN347" s="652"/>
      <c r="KO347" s="652"/>
      <c r="KP347" s="652"/>
      <c r="KQ347" s="652"/>
      <c r="KR347" s="652"/>
      <c r="KS347" s="652"/>
      <c r="KT347" s="652"/>
      <c r="KU347" s="652"/>
      <c r="KV347" s="652"/>
      <c r="KW347" s="652"/>
      <c r="KX347" s="652"/>
      <c r="KY347" s="652"/>
      <c r="KZ347" s="652"/>
      <c r="LA347" s="652"/>
      <c r="LB347" s="652"/>
      <c r="LC347" s="652"/>
      <c r="LD347" s="652"/>
      <c r="LE347" s="652"/>
      <c r="LF347" s="652"/>
      <c r="LG347" s="652"/>
      <c r="LH347" s="652"/>
      <c r="LI347" s="652"/>
      <c r="LJ347" s="652"/>
      <c r="LK347" s="652"/>
      <c r="LL347" s="652"/>
      <c r="LM347" s="652"/>
      <c r="LN347" s="652"/>
      <c r="LO347" s="652"/>
      <c r="LP347" s="652"/>
      <c r="LQ347" s="652"/>
      <c r="LR347" s="652"/>
      <c r="LS347" s="652"/>
      <c r="LT347" s="652"/>
      <c r="LU347" s="652"/>
      <c r="LV347" s="652"/>
      <c r="LW347" s="652"/>
      <c r="LX347" s="652"/>
      <c r="LY347" s="652"/>
      <c r="LZ347" s="652"/>
      <c r="MA347" s="652"/>
      <c r="MB347" s="652"/>
      <c r="MC347" s="652"/>
      <c r="MD347" s="652"/>
      <c r="ME347" s="652"/>
      <c r="MF347" s="652"/>
      <c r="MG347" s="652"/>
      <c r="MH347" s="652"/>
      <c r="MI347" s="652"/>
      <c r="MJ347" s="652"/>
      <c r="MK347" s="652"/>
      <c r="ML347" s="652"/>
      <c r="MM347" s="652"/>
      <c r="MN347" s="652"/>
      <c r="MO347" s="652"/>
      <c r="MP347" s="652"/>
      <c r="MQ347" s="652"/>
      <c r="MR347" s="652"/>
      <c r="MS347" s="652"/>
      <c r="MT347" s="652"/>
      <c r="MU347" s="652"/>
      <c r="MV347" s="652"/>
      <c r="MW347" s="652"/>
      <c r="MX347" s="652"/>
      <c r="MY347" s="652"/>
      <c r="MZ347" s="652"/>
      <c r="NA347" s="652"/>
      <c r="NB347" s="652"/>
      <c r="NC347" s="652"/>
      <c r="ND347" s="652"/>
      <c r="NE347" s="652"/>
      <c r="NF347" s="652"/>
      <c r="NG347" s="652"/>
      <c r="NH347" s="652"/>
      <c r="NI347" s="652"/>
      <c r="NJ347" s="652"/>
      <c r="NK347" s="652"/>
      <c r="NL347" s="652"/>
      <c r="NM347" s="652"/>
      <c r="NN347" s="652"/>
      <c r="NO347" s="652"/>
      <c r="NP347" s="652"/>
      <c r="NQ347" s="652"/>
      <c r="NR347" s="652"/>
      <c r="NS347" s="652"/>
      <c r="NT347" s="652"/>
      <c r="NU347" s="652"/>
      <c r="NV347" s="652"/>
      <c r="NW347" s="652"/>
      <c r="NX347" s="652"/>
      <c r="NY347" s="652"/>
      <c r="NZ347" s="652"/>
      <c r="OA347" s="652"/>
      <c r="OB347" s="652"/>
      <c r="OC347" s="652"/>
      <c r="OD347" s="652"/>
      <c r="OE347" s="652"/>
      <c r="OF347" s="652"/>
      <c r="OG347" s="652"/>
      <c r="OH347" s="652"/>
      <c r="OI347" s="652"/>
      <c r="OJ347" s="652"/>
      <c r="OK347" s="652"/>
      <c r="OL347" s="652"/>
      <c r="OM347" s="652"/>
      <c r="ON347" s="652"/>
      <c r="OO347" s="652"/>
      <c r="OP347" s="652"/>
      <c r="OQ347" s="652"/>
      <c r="OR347" s="652"/>
      <c r="OS347" s="652"/>
      <c r="OT347" s="652"/>
      <c r="OU347" s="652"/>
      <c r="OV347" s="652"/>
      <c r="OW347" s="652"/>
      <c r="OX347" s="652"/>
      <c r="OY347" s="652"/>
      <c r="OZ347" s="652"/>
      <c r="PA347" s="652"/>
      <c r="PB347" s="652"/>
      <c r="PC347" s="652"/>
      <c r="PD347" s="652"/>
      <c r="PE347" s="652"/>
      <c r="PF347" s="652"/>
      <c r="PG347" s="652"/>
      <c r="PH347" s="652"/>
      <c r="PI347" s="652"/>
      <c r="PJ347" s="652"/>
      <c r="PK347" s="652"/>
      <c r="PL347" s="652"/>
      <c r="PM347" s="652"/>
      <c r="PN347" s="652"/>
      <c r="PO347" s="652"/>
      <c r="PP347" s="652"/>
      <c r="PQ347" s="652"/>
      <c r="PR347" s="652"/>
      <c r="PS347" s="652"/>
      <c r="PT347" s="652"/>
      <c r="PU347" s="652"/>
      <c r="PV347" s="652"/>
      <c r="PW347" s="652"/>
      <c r="PX347" s="652"/>
      <c r="PY347" s="652"/>
      <c r="PZ347" s="652"/>
      <c r="QA347" s="652"/>
      <c r="QB347" s="652"/>
      <c r="QC347" s="652"/>
      <c r="QD347" s="652"/>
      <c r="QE347" s="652"/>
      <c r="QF347" s="652"/>
      <c r="QG347" s="652"/>
      <c r="QH347" s="652"/>
      <c r="QI347" s="652"/>
      <c r="QJ347" s="652"/>
      <c r="QK347" s="652"/>
      <c r="QL347" s="652"/>
      <c r="QM347" s="652"/>
      <c r="QN347" s="652"/>
      <c r="QO347" s="652"/>
      <c r="QP347" s="652"/>
      <c r="QQ347" s="652"/>
      <c r="QR347" s="652"/>
      <c r="QS347" s="652"/>
      <c r="QT347" s="652"/>
      <c r="QU347" s="652"/>
      <c r="QV347" s="652"/>
      <c r="QW347" s="652"/>
      <c r="QX347" s="652"/>
      <c r="QY347" s="652"/>
      <c r="QZ347" s="652"/>
      <c r="RA347" s="652"/>
      <c r="RB347" s="652"/>
      <c r="RC347" s="652"/>
      <c r="RD347" s="652"/>
      <c r="RE347" s="652"/>
      <c r="RF347" s="652"/>
      <c r="RG347" s="652"/>
      <c r="RH347" s="652"/>
      <c r="RI347" s="652"/>
      <c r="RJ347" s="652"/>
      <c r="RK347" s="652"/>
      <c r="RL347" s="652"/>
      <c r="RM347" s="652"/>
      <c r="RN347" s="652"/>
      <c r="RO347" s="652"/>
      <c r="RP347" s="652"/>
      <c r="RQ347" s="652"/>
      <c r="RR347" s="652"/>
      <c r="RS347" s="652"/>
      <c r="RT347" s="652"/>
      <c r="RU347" s="652"/>
      <c r="RV347" s="652"/>
      <c r="RW347" s="652"/>
      <c r="RX347" s="652"/>
      <c r="RY347" s="652"/>
      <c r="RZ347" s="652"/>
      <c r="SA347" s="652"/>
      <c r="SB347" s="652"/>
      <c r="SC347" s="652"/>
      <c r="SD347" s="652"/>
      <c r="SE347" s="652"/>
      <c r="SF347" s="652"/>
      <c r="SG347" s="652"/>
      <c r="SH347" s="652"/>
      <c r="SI347" s="652"/>
      <c r="SJ347" s="652"/>
      <c r="SK347" s="652"/>
      <c r="SL347" s="652"/>
      <c r="SM347" s="652"/>
      <c r="SN347" s="652"/>
      <c r="SO347" s="652"/>
      <c r="SP347" s="652"/>
      <c r="SQ347" s="652"/>
      <c r="SR347" s="652"/>
      <c r="SS347" s="652"/>
      <c r="ST347" s="652"/>
      <c r="SU347" s="652"/>
      <c r="SV347" s="652"/>
      <c r="SW347" s="652"/>
      <c r="SX347" s="652"/>
      <c r="SY347" s="652"/>
      <c r="SZ347" s="652"/>
      <c r="TA347" s="652"/>
      <c r="TB347" s="652"/>
      <c r="TC347" s="652"/>
      <c r="TD347" s="652"/>
      <c r="TE347" s="652"/>
      <c r="TF347" s="652"/>
      <c r="TG347" s="652"/>
      <c r="TH347" s="652"/>
      <c r="TI347" s="652"/>
      <c r="TJ347" s="652"/>
      <c r="TK347" s="652"/>
      <c r="TL347" s="652"/>
      <c r="TM347" s="652"/>
      <c r="TN347" s="652"/>
      <c r="TO347" s="652"/>
      <c r="TP347" s="652"/>
      <c r="TQ347" s="652"/>
      <c r="TR347" s="652"/>
      <c r="TS347" s="652"/>
      <c r="TT347" s="652"/>
      <c r="TU347" s="652"/>
      <c r="TV347" s="652"/>
      <c r="TW347" s="652"/>
      <c r="TX347" s="652"/>
      <c r="TY347" s="652"/>
      <c r="TZ347" s="652"/>
      <c r="UA347" s="652"/>
      <c r="UB347" s="652"/>
      <c r="UC347" s="652"/>
      <c r="UD347" s="652"/>
      <c r="UE347" s="652"/>
      <c r="UF347" s="652"/>
      <c r="UG347" s="652"/>
      <c r="UH347" s="652"/>
      <c r="UI347" s="652"/>
      <c r="UJ347" s="652"/>
      <c r="UK347" s="652"/>
      <c r="UL347" s="652"/>
      <c r="UM347" s="652"/>
      <c r="UN347" s="652"/>
      <c r="UO347" s="652"/>
      <c r="UP347" s="652"/>
      <c r="UQ347" s="652"/>
      <c r="UR347" s="652"/>
      <c r="US347" s="652"/>
      <c r="UT347" s="652"/>
      <c r="UU347" s="652"/>
      <c r="UV347" s="652"/>
      <c r="UW347" s="652"/>
      <c r="UX347" s="652"/>
      <c r="UY347" s="652"/>
      <c r="UZ347" s="652"/>
      <c r="VA347" s="652"/>
      <c r="VB347" s="652"/>
      <c r="VC347" s="652"/>
      <c r="VD347" s="652"/>
      <c r="VE347" s="652"/>
      <c r="VF347" s="652"/>
      <c r="VG347" s="652"/>
      <c r="VH347" s="652"/>
      <c r="VI347" s="652"/>
      <c r="VJ347" s="652"/>
      <c r="VK347" s="652"/>
      <c r="VL347" s="652"/>
      <c r="VM347" s="652"/>
      <c r="VN347" s="652"/>
      <c r="VO347" s="652"/>
      <c r="VP347" s="652"/>
      <c r="VQ347" s="652"/>
      <c r="VR347" s="652"/>
      <c r="VS347" s="652"/>
      <c r="VT347" s="652"/>
      <c r="VU347" s="652"/>
      <c r="VV347" s="652"/>
      <c r="VW347" s="652"/>
      <c r="VX347" s="652"/>
      <c r="VY347" s="652"/>
      <c r="VZ347" s="652"/>
      <c r="WA347" s="652"/>
      <c r="WB347" s="652"/>
      <c r="WC347" s="652"/>
      <c r="WD347" s="652"/>
      <c r="WE347" s="652"/>
      <c r="WF347" s="652"/>
      <c r="WG347" s="652"/>
      <c r="WH347" s="652"/>
      <c r="WI347" s="652"/>
      <c r="WJ347" s="652"/>
      <c r="WK347" s="652"/>
      <c r="WL347" s="652"/>
      <c r="WM347" s="652"/>
      <c r="WN347" s="652"/>
      <c r="WO347" s="652"/>
      <c r="WP347" s="652"/>
      <c r="WQ347" s="652"/>
      <c r="WR347" s="652"/>
      <c r="WS347" s="652"/>
      <c r="WT347" s="652"/>
      <c r="WU347" s="652"/>
      <c r="WV347" s="652"/>
      <c r="WW347" s="652"/>
      <c r="WX347" s="652"/>
      <c r="WY347" s="652"/>
      <c r="WZ347" s="652"/>
      <c r="XA347" s="652"/>
      <c r="XB347" s="652"/>
      <c r="XC347" s="652"/>
      <c r="XD347" s="652"/>
      <c r="XE347" s="652"/>
      <c r="XF347" s="652"/>
      <c r="XG347" s="652"/>
      <c r="XH347" s="652"/>
      <c r="XI347" s="652"/>
      <c r="XJ347" s="652"/>
      <c r="XK347" s="652"/>
      <c r="XL347" s="652"/>
      <c r="XM347" s="652"/>
      <c r="XN347" s="652"/>
      <c r="XO347" s="652"/>
      <c r="XP347" s="652"/>
      <c r="XQ347" s="652"/>
      <c r="XR347" s="652"/>
      <c r="XS347" s="652"/>
      <c r="XT347" s="652"/>
      <c r="XU347" s="652"/>
      <c r="XV347" s="652"/>
      <c r="XW347" s="652"/>
      <c r="XX347" s="652"/>
      <c r="XY347" s="652"/>
      <c r="XZ347" s="652"/>
      <c r="YA347" s="652"/>
      <c r="YB347" s="652"/>
      <c r="YC347" s="652"/>
      <c r="YD347" s="652"/>
      <c r="YE347" s="652"/>
      <c r="YF347" s="652"/>
      <c r="YG347" s="652"/>
      <c r="YH347" s="652"/>
      <c r="YI347" s="652"/>
      <c r="YJ347" s="652"/>
      <c r="YK347" s="652"/>
      <c r="YL347" s="652"/>
      <c r="YM347" s="652"/>
      <c r="YN347" s="652"/>
      <c r="YO347" s="652"/>
      <c r="YP347" s="652"/>
      <c r="YQ347" s="652"/>
      <c r="YR347" s="652"/>
      <c r="YS347" s="652"/>
      <c r="YT347" s="652"/>
      <c r="YU347" s="652"/>
      <c r="YV347" s="652"/>
      <c r="YW347" s="652"/>
      <c r="YX347" s="652"/>
      <c r="YY347" s="652"/>
      <c r="YZ347" s="652"/>
      <c r="ZA347" s="652"/>
      <c r="ZB347" s="652"/>
      <c r="ZC347" s="652"/>
      <c r="ZD347" s="652"/>
      <c r="ZE347" s="652"/>
      <c r="ZF347" s="652"/>
      <c r="ZG347" s="652"/>
      <c r="ZH347" s="652"/>
      <c r="ZI347" s="652"/>
      <c r="ZJ347" s="652"/>
      <c r="ZK347" s="652"/>
      <c r="ZL347" s="652"/>
      <c r="ZM347" s="652"/>
      <c r="ZN347" s="652"/>
      <c r="ZO347" s="652"/>
      <c r="ZP347" s="652"/>
      <c r="ZQ347" s="652"/>
      <c r="ZR347" s="652"/>
      <c r="ZS347" s="652"/>
      <c r="ZT347" s="652"/>
      <c r="ZU347" s="652"/>
      <c r="ZV347" s="652"/>
      <c r="ZW347" s="652"/>
      <c r="ZX347" s="652"/>
      <c r="ZY347" s="652"/>
      <c r="ZZ347" s="652"/>
      <c r="AAA347" s="652"/>
      <c r="AAB347" s="652"/>
      <c r="AAC347" s="652"/>
      <c r="AAD347" s="652"/>
      <c r="AAE347" s="652"/>
      <c r="AAF347" s="652"/>
      <c r="AAG347" s="652"/>
      <c r="AAH347" s="652"/>
      <c r="AAI347" s="652"/>
      <c r="AAJ347" s="652"/>
      <c r="AAK347" s="652"/>
      <c r="AAL347" s="652"/>
      <c r="AAM347" s="652"/>
      <c r="AAN347" s="652"/>
      <c r="AAO347" s="652"/>
      <c r="AAP347" s="652"/>
      <c r="AAQ347" s="652"/>
      <c r="AAR347" s="652"/>
      <c r="AAS347" s="652"/>
      <c r="AAT347" s="652"/>
      <c r="AAU347" s="652"/>
      <c r="AAV347" s="652"/>
      <c r="AAW347" s="652"/>
      <c r="AAX347" s="652"/>
      <c r="AAY347" s="652"/>
      <c r="AAZ347" s="652"/>
      <c r="ABA347" s="652"/>
      <c r="ABB347" s="652"/>
      <c r="ABC347" s="652"/>
      <c r="ABD347" s="652"/>
      <c r="ABE347" s="652"/>
      <c r="ABF347" s="652"/>
      <c r="ABG347" s="652"/>
      <c r="ABH347" s="652"/>
      <c r="ABI347" s="652"/>
      <c r="ABJ347" s="652"/>
      <c r="ABK347" s="652"/>
      <c r="ABL347" s="652"/>
      <c r="ABM347" s="652"/>
      <c r="ABN347" s="652"/>
      <c r="ABO347" s="652"/>
      <c r="ABP347" s="652"/>
      <c r="ABQ347" s="652"/>
      <c r="ABR347" s="652"/>
      <c r="ABS347" s="652"/>
      <c r="ABT347" s="652"/>
      <c r="ABU347" s="652"/>
      <c r="ABV347" s="652"/>
      <c r="ABW347" s="652"/>
      <c r="ABX347" s="652"/>
      <c r="ABY347" s="652"/>
      <c r="ABZ347" s="652"/>
      <c r="ACA347" s="652"/>
      <c r="ACB347" s="652"/>
      <c r="ACC347" s="652"/>
      <c r="ACD347" s="652"/>
      <c r="ACE347" s="652"/>
      <c r="ACF347" s="652"/>
      <c r="ACG347" s="652"/>
      <c r="ACH347" s="652"/>
      <c r="ACI347" s="652"/>
      <c r="ACJ347" s="652"/>
      <c r="ACK347" s="652"/>
      <c r="ACL347" s="652"/>
      <c r="ACM347" s="652"/>
      <c r="ACN347" s="652"/>
      <c r="ACO347" s="652"/>
      <c r="ACP347" s="652"/>
      <c r="ACQ347" s="652"/>
      <c r="ACR347" s="652"/>
      <c r="ACS347" s="652"/>
      <c r="ACT347" s="652"/>
      <c r="ACU347" s="652"/>
      <c r="ACV347" s="652"/>
      <c r="ACW347" s="652"/>
      <c r="ACX347" s="652"/>
      <c r="ACY347" s="652"/>
      <c r="ACZ347" s="652"/>
      <c r="ADA347" s="652"/>
      <c r="ADB347" s="652"/>
      <c r="ADC347" s="652"/>
      <c r="ADD347" s="652"/>
      <c r="ADE347" s="652"/>
      <c r="ADF347" s="652"/>
      <c r="ADG347" s="652"/>
      <c r="ADH347" s="652"/>
      <c r="ADI347" s="652"/>
      <c r="ADJ347" s="652"/>
      <c r="ADK347" s="652"/>
      <c r="ADL347" s="652"/>
      <c r="ADM347" s="652"/>
      <c r="ADN347" s="652"/>
      <c r="ADO347" s="652"/>
      <c r="ADP347" s="652"/>
      <c r="ADQ347" s="652"/>
      <c r="ADR347" s="652"/>
      <c r="ADS347" s="652"/>
      <c r="ADT347" s="652"/>
      <c r="ADU347" s="652"/>
      <c r="ADV347" s="652"/>
      <c r="ADW347" s="652"/>
      <c r="ADX347" s="652"/>
      <c r="ADY347" s="652"/>
      <c r="ADZ347" s="652"/>
      <c r="AEA347" s="652"/>
      <c r="AEB347" s="652"/>
      <c r="AEC347" s="652"/>
      <c r="AED347" s="652"/>
      <c r="AEE347" s="652"/>
      <c r="AEF347" s="652"/>
      <c r="AEG347" s="652"/>
      <c r="AEH347" s="652"/>
      <c r="AEI347" s="652"/>
      <c r="AEJ347" s="652"/>
      <c r="AEK347" s="652"/>
      <c r="AEL347" s="652"/>
      <c r="AEM347" s="652"/>
      <c r="AEN347" s="652"/>
      <c r="AEO347" s="652"/>
      <c r="AEP347" s="652"/>
      <c r="AEQ347" s="652"/>
      <c r="AER347" s="652"/>
      <c r="AES347" s="652"/>
      <c r="AET347" s="652"/>
      <c r="AEU347" s="652"/>
      <c r="AEV347" s="652"/>
      <c r="AEW347" s="652"/>
      <c r="AEX347" s="652"/>
      <c r="AEY347" s="652"/>
      <c r="AEZ347" s="652"/>
      <c r="AFA347" s="652"/>
      <c r="AFB347" s="652"/>
      <c r="AFC347" s="652"/>
      <c r="AFD347" s="652"/>
      <c r="AFE347" s="652"/>
      <c r="AFF347" s="652"/>
      <c r="AFG347" s="652"/>
      <c r="AFH347" s="652"/>
      <c r="AFI347" s="652"/>
      <c r="AFJ347" s="652"/>
      <c r="AFK347" s="652"/>
      <c r="AFL347" s="652"/>
      <c r="AFM347" s="652"/>
      <c r="AFN347" s="652"/>
      <c r="AFO347" s="652"/>
      <c r="AFP347" s="652"/>
      <c r="AFQ347" s="652"/>
      <c r="AFR347" s="652"/>
      <c r="AFS347" s="652"/>
      <c r="AFT347" s="652"/>
      <c r="AFU347" s="652"/>
      <c r="AFV347" s="652"/>
      <c r="AFW347" s="652"/>
      <c r="AFX347" s="652"/>
      <c r="AFY347" s="652"/>
      <c r="AFZ347" s="652"/>
      <c r="AGA347" s="652"/>
      <c r="AGB347" s="652"/>
      <c r="AGC347" s="652"/>
      <c r="AGD347" s="652"/>
      <c r="AGE347" s="652"/>
      <c r="AGF347" s="652"/>
      <c r="AGG347" s="652"/>
      <c r="AGH347" s="652"/>
      <c r="AGI347" s="652"/>
      <c r="AGJ347" s="652"/>
      <c r="AGK347" s="652"/>
      <c r="AGL347" s="652"/>
      <c r="AGM347" s="652"/>
      <c r="AGN347" s="652"/>
      <c r="AGO347" s="652"/>
      <c r="AGP347" s="652"/>
      <c r="AGQ347" s="652"/>
      <c r="AGR347" s="652"/>
      <c r="AGS347" s="652"/>
      <c r="AGT347" s="652"/>
      <c r="AGU347" s="652"/>
      <c r="AGV347" s="652"/>
      <c r="AGW347" s="652"/>
      <c r="AGX347" s="652"/>
      <c r="AGY347" s="652"/>
      <c r="AGZ347" s="652"/>
      <c r="AHA347" s="652"/>
      <c r="AHB347" s="652"/>
      <c r="AHC347" s="652"/>
      <c r="AHD347" s="652"/>
      <c r="AHE347" s="652"/>
      <c r="AHF347" s="652"/>
      <c r="AHG347" s="652"/>
      <c r="AHH347" s="652"/>
      <c r="AHI347" s="652"/>
      <c r="AHJ347" s="652"/>
      <c r="AHK347" s="652"/>
      <c r="AHL347" s="652"/>
      <c r="AHM347" s="652"/>
      <c r="AHN347" s="652"/>
      <c r="AHO347" s="652"/>
      <c r="AHP347" s="652"/>
      <c r="AHQ347" s="652"/>
      <c r="AHR347" s="652"/>
      <c r="AHS347" s="652"/>
      <c r="AHT347" s="652"/>
      <c r="AHU347" s="652"/>
      <c r="AHV347" s="652"/>
      <c r="AHW347" s="652"/>
      <c r="AHX347" s="652"/>
      <c r="AHY347" s="652"/>
      <c r="AHZ347" s="652"/>
      <c r="AIA347" s="652"/>
      <c r="AIB347" s="652"/>
      <c r="AIC347" s="652"/>
      <c r="AID347" s="652"/>
      <c r="AIE347" s="652"/>
      <c r="AIF347" s="652"/>
      <c r="AIG347" s="652"/>
      <c r="AIH347" s="652"/>
      <c r="AII347" s="652"/>
      <c r="AIJ347" s="652"/>
      <c r="AIK347" s="652"/>
      <c r="AIL347" s="652"/>
      <c r="AIM347" s="652"/>
      <c r="AIN347" s="652"/>
      <c r="AIO347" s="652"/>
      <c r="AIP347" s="652"/>
      <c r="AIQ347" s="652"/>
      <c r="AIR347" s="652"/>
      <c r="AIS347" s="652"/>
      <c r="AIT347" s="652"/>
      <c r="AIU347" s="652"/>
      <c r="AIV347" s="652"/>
      <c r="AIW347" s="652"/>
      <c r="AIX347" s="652"/>
      <c r="AIY347" s="652"/>
      <c r="AIZ347" s="652"/>
      <c r="AJA347" s="652"/>
      <c r="AJB347" s="652"/>
      <c r="AJC347" s="652"/>
      <c r="AJD347" s="652"/>
      <c r="AJE347" s="652"/>
      <c r="AJF347" s="652"/>
      <c r="AJG347" s="652"/>
      <c r="AJH347" s="652"/>
      <c r="AJI347" s="652"/>
      <c r="AJJ347" s="652"/>
      <c r="AJK347" s="652"/>
      <c r="AJL347" s="652"/>
      <c r="AJM347" s="652"/>
      <c r="AJN347" s="652"/>
      <c r="AJO347" s="652"/>
      <c r="AJP347" s="652"/>
      <c r="AJQ347" s="652"/>
      <c r="AJR347" s="652"/>
      <c r="AJS347" s="652"/>
      <c r="AJT347" s="652"/>
      <c r="AJU347" s="652"/>
      <c r="AJV347" s="652"/>
      <c r="AJW347" s="652"/>
      <c r="AJX347" s="652"/>
      <c r="AJY347" s="652"/>
      <c r="AJZ347" s="652"/>
      <c r="AKA347" s="652"/>
      <c r="AKB347" s="652"/>
      <c r="AKC347" s="652"/>
      <c r="AKD347" s="652"/>
      <c r="AKE347" s="652"/>
      <c r="AKF347" s="652"/>
      <c r="AKG347" s="652"/>
      <c r="AKH347" s="652"/>
      <c r="AKI347" s="652"/>
      <c r="AKJ347" s="652"/>
      <c r="AKK347" s="652"/>
      <c r="AKL347" s="652"/>
      <c r="AKM347" s="652"/>
      <c r="AKN347" s="652"/>
      <c r="AKO347" s="652"/>
      <c r="AKP347" s="652"/>
      <c r="AKQ347" s="652"/>
      <c r="AKR347" s="652"/>
      <c r="AKS347" s="652"/>
      <c r="AKT347" s="652"/>
      <c r="AKU347" s="652"/>
      <c r="AKV347" s="652"/>
      <c r="AKW347" s="652"/>
      <c r="AKX347" s="652"/>
      <c r="AKY347" s="652"/>
      <c r="AKZ347" s="652"/>
      <c r="ALA347" s="652"/>
      <c r="ALB347" s="652"/>
      <c r="ALC347" s="652"/>
      <c r="ALD347" s="652"/>
      <c r="ALE347" s="652"/>
      <c r="ALF347" s="652"/>
      <c r="ALG347" s="652"/>
      <c r="ALH347" s="652"/>
      <c r="ALI347" s="652"/>
      <c r="ALJ347" s="652"/>
      <c r="ALK347" s="652"/>
      <c r="ALL347" s="652"/>
      <c r="ALM347" s="652"/>
      <c r="ALN347" s="652"/>
      <c r="ALO347" s="652"/>
      <c r="ALP347" s="652"/>
      <c r="ALQ347" s="652"/>
      <c r="ALR347" s="652"/>
      <c r="ALS347" s="652"/>
      <c r="ALT347" s="652"/>
      <c r="ALU347" s="652"/>
      <c r="ALV347" s="652"/>
      <c r="ALW347" s="652"/>
      <c r="ALX347" s="652"/>
      <c r="ALY347" s="652"/>
      <c r="ALZ347" s="652"/>
      <c r="AMA347" s="652"/>
      <c r="AMB347" s="652"/>
      <c r="AMC347" s="652"/>
      <c r="AMD347" s="652"/>
      <c r="AME347" s="652"/>
      <c r="AMF347" s="652"/>
      <c r="AMG347" s="652"/>
      <c r="AMH347" s="652"/>
      <c r="AMI347" s="652"/>
      <c r="AMJ347" s="652"/>
    </row>
    <row r="348" spans="1:1024" s="655" customFormat="1">
      <c r="A348" s="753" t="s">
        <v>1920</v>
      </c>
      <c r="B348" s="652"/>
      <c r="C348" s="652"/>
      <c r="D348" s="652"/>
      <c r="E348" s="652"/>
      <c r="F348" s="652"/>
      <c r="G348" s="652"/>
      <c r="H348" s="652"/>
      <c r="I348" s="652"/>
      <c r="J348" s="652"/>
      <c r="K348" s="652"/>
      <c r="L348" s="652"/>
      <c r="M348" s="652"/>
      <c r="N348" s="652"/>
      <c r="O348" s="652"/>
      <c r="P348" s="652"/>
      <c r="Q348" s="652"/>
      <c r="R348" s="652"/>
      <c r="S348" s="652"/>
      <c r="T348" s="652"/>
      <c r="U348" s="652"/>
      <c r="V348" s="652"/>
      <c r="W348" s="652"/>
      <c r="X348" s="652"/>
      <c r="Y348" s="652"/>
      <c r="Z348" s="652"/>
      <c r="AA348" s="652"/>
      <c r="AB348" s="652"/>
      <c r="AC348" s="652"/>
      <c r="AD348" s="652"/>
      <c r="AE348" s="652"/>
      <c r="AF348" s="652"/>
      <c r="AG348" s="652"/>
      <c r="AH348" s="652"/>
      <c r="AI348" s="652"/>
      <c r="AJ348" s="652"/>
      <c r="AK348" s="652"/>
      <c r="AL348" s="652"/>
      <c r="AM348" s="652"/>
      <c r="AN348" s="652"/>
      <c r="AO348" s="652"/>
      <c r="AP348" s="652"/>
      <c r="AQ348" s="652"/>
      <c r="AR348" s="652"/>
      <c r="AS348" s="652"/>
      <c r="AT348" s="652"/>
      <c r="AU348" s="652"/>
      <c r="AV348" s="652"/>
      <c r="AW348" s="652"/>
      <c r="AX348" s="652"/>
      <c r="AY348" s="652"/>
      <c r="AZ348" s="652"/>
      <c r="BA348" s="652"/>
      <c r="BB348" s="652"/>
      <c r="BC348" s="652"/>
      <c r="BD348" s="652"/>
      <c r="BE348" s="652"/>
      <c r="BF348" s="652"/>
      <c r="BG348" s="652"/>
      <c r="BH348" s="652"/>
      <c r="BI348" s="652"/>
      <c r="BJ348" s="652"/>
      <c r="BK348" s="652"/>
      <c r="BL348" s="652"/>
      <c r="BM348" s="652"/>
      <c r="BN348" s="652"/>
      <c r="BO348" s="652"/>
      <c r="BP348" s="652"/>
      <c r="BQ348" s="652"/>
      <c r="BR348" s="652"/>
      <c r="BS348" s="652"/>
      <c r="BT348" s="652"/>
      <c r="BU348" s="652"/>
      <c r="BV348" s="652"/>
      <c r="BW348" s="652"/>
      <c r="BX348" s="652"/>
      <c r="BY348" s="652"/>
      <c r="BZ348" s="652"/>
      <c r="CA348" s="652"/>
      <c r="CB348" s="652"/>
      <c r="CC348" s="652"/>
      <c r="CD348" s="652"/>
      <c r="CE348" s="652"/>
      <c r="CF348" s="652"/>
      <c r="CG348" s="652"/>
      <c r="CH348" s="652"/>
      <c r="CI348" s="652"/>
      <c r="CJ348" s="652"/>
      <c r="CK348" s="652"/>
      <c r="CL348" s="652"/>
      <c r="CM348" s="652"/>
      <c r="CN348" s="652"/>
      <c r="CO348" s="652"/>
      <c r="CP348" s="652"/>
      <c r="CQ348" s="652"/>
      <c r="CR348" s="652"/>
      <c r="CS348" s="652"/>
      <c r="CT348" s="652"/>
      <c r="CU348" s="652"/>
      <c r="CV348" s="652"/>
      <c r="CW348" s="652"/>
      <c r="CX348" s="652"/>
      <c r="CY348" s="652"/>
      <c r="CZ348" s="652"/>
      <c r="DA348" s="652"/>
      <c r="DB348" s="652"/>
      <c r="DC348" s="652"/>
      <c r="DD348" s="652"/>
      <c r="DE348" s="652"/>
      <c r="DF348" s="652"/>
      <c r="DG348" s="652"/>
      <c r="DH348" s="652"/>
      <c r="DI348" s="652"/>
      <c r="DJ348" s="652"/>
      <c r="DK348" s="652"/>
      <c r="DL348" s="652"/>
      <c r="DM348" s="652"/>
      <c r="DN348" s="652"/>
      <c r="DO348" s="652"/>
      <c r="DP348" s="652"/>
      <c r="DQ348" s="652"/>
      <c r="DR348" s="652"/>
      <c r="DS348" s="652"/>
      <c r="DT348" s="652"/>
      <c r="DU348" s="652"/>
      <c r="DV348" s="652"/>
      <c r="DW348" s="652"/>
      <c r="DX348" s="652"/>
      <c r="DY348" s="652"/>
      <c r="DZ348" s="652"/>
      <c r="EA348" s="652"/>
      <c r="EB348" s="652"/>
      <c r="EC348" s="652"/>
      <c r="ED348" s="652"/>
      <c r="EE348" s="652"/>
      <c r="EF348" s="652"/>
      <c r="EG348" s="652"/>
      <c r="EH348" s="652"/>
      <c r="EI348" s="652"/>
      <c r="EJ348" s="652"/>
      <c r="EK348" s="652"/>
      <c r="EL348" s="652"/>
      <c r="EM348" s="652"/>
      <c r="EN348" s="652"/>
      <c r="EO348" s="652"/>
      <c r="EP348" s="652"/>
      <c r="EQ348" s="652"/>
      <c r="ER348" s="652"/>
      <c r="ES348" s="652"/>
      <c r="ET348" s="652"/>
      <c r="EU348" s="652"/>
      <c r="EV348" s="652"/>
      <c r="EW348" s="652"/>
      <c r="EX348" s="652"/>
      <c r="EY348" s="652"/>
      <c r="EZ348" s="652"/>
      <c r="FA348" s="652"/>
      <c r="FB348" s="652"/>
      <c r="FC348" s="652"/>
      <c r="FD348" s="652"/>
      <c r="FE348" s="652"/>
      <c r="FF348" s="652"/>
      <c r="FG348" s="652"/>
      <c r="FH348" s="652"/>
      <c r="FI348" s="652"/>
      <c r="FJ348" s="652"/>
      <c r="FK348" s="652"/>
      <c r="FL348" s="652"/>
      <c r="FM348" s="652"/>
      <c r="FN348" s="652"/>
      <c r="FO348" s="652"/>
      <c r="FP348" s="652"/>
      <c r="FQ348" s="652"/>
      <c r="FR348" s="652"/>
      <c r="FS348" s="652"/>
      <c r="FT348" s="652"/>
      <c r="FU348" s="652"/>
      <c r="FV348" s="652"/>
      <c r="FW348" s="652"/>
      <c r="FX348" s="652"/>
      <c r="FY348" s="652"/>
      <c r="FZ348" s="652"/>
      <c r="GA348" s="652"/>
      <c r="GB348" s="652"/>
      <c r="GC348" s="652"/>
      <c r="GD348" s="652"/>
      <c r="GE348" s="652"/>
      <c r="GF348" s="652"/>
      <c r="GG348" s="652"/>
      <c r="GH348" s="652"/>
      <c r="GI348" s="652"/>
      <c r="GJ348" s="652"/>
      <c r="GK348" s="652"/>
      <c r="GL348" s="652"/>
      <c r="GM348" s="652"/>
      <c r="GN348" s="652"/>
      <c r="GO348" s="652"/>
      <c r="GP348" s="652"/>
      <c r="GQ348" s="652"/>
      <c r="GR348" s="652"/>
      <c r="GS348" s="652"/>
      <c r="GT348" s="652"/>
      <c r="GU348" s="652"/>
      <c r="GV348" s="652"/>
      <c r="GW348" s="652"/>
      <c r="GX348" s="652"/>
      <c r="GY348" s="652"/>
      <c r="GZ348" s="652"/>
      <c r="HA348" s="652"/>
      <c r="HB348" s="652"/>
      <c r="HC348" s="652"/>
      <c r="HD348" s="652"/>
      <c r="HE348" s="652"/>
      <c r="HF348" s="652"/>
      <c r="HG348" s="652"/>
      <c r="HH348" s="652"/>
      <c r="HI348" s="652"/>
      <c r="HJ348" s="652"/>
      <c r="HK348" s="652"/>
      <c r="HL348" s="652"/>
      <c r="HM348" s="652"/>
      <c r="HN348" s="652"/>
      <c r="HO348" s="652"/>
      <c r="HP348" s="652"/>
      <c r="HQ348" s="652"/>
      <c r="HR348" s="652"/>
      <c r="HS348" s="652"/>
      <c r="HT348" s="652"/>
      <c r="HU348" s="652"/>
      <c r="HV348" s="652"/>
      <c r="HW348" s="652"/>
      <c r="HX348" s="652"/>
      <c r="HY348" s="652"/>
      <c r="HZ348" s="652"/>
      <c r="IA348" s="652"/>
      <c r="IB348" s="652"/>
      <c r="IC348" s="652"/>
      <c r="ID348" s="652"/>
      <c r="IE348" s="652"/>
      <c r="IF348" s="652"/>
      <c r="IG348" s="652"/>
      <c r="IH348" s="652"/>
      <c r="II348" s="652"/>
      <c r="IJ348" s="652"/>
      <c r="IK348" s="652"/>
      <c r="IL348" s="652"/>
      <c r="IM348" s="652"/>
      <c r="IN348" s="652"/>
      <c r="IO348" s="652"/>
      <c r="IP348" s="652"/>
      <c r="IQ348" s="652"/>
      <c r="IR348" s="652"/>
      <c r="IS348" s="652"/>
      <c r="IT348" s="652"/>
      <c r="IU348" s="652"/>
      <c r="IV348" s="652"/>
      <c r="IW348" s="652"/>
      <c r="IX348" s="652"/>
      <c r="IY348" s="652"/>
      <c r="IZ348" s="652"/>
      <c r="JA348" s="652"/>
      <c r="JB348" s="652"/>
      <c r="JC348" s="652"/>
      <c r="JD348" s="652"/>
      <c r="JE348" s="652"/>
      <c r="JF348" s="652"/>
      <c r="JG348" s="652"/>
      <c r="JH348" s="652"/>
      <c r="JI348" s="652"/>
      <c r="JJ348" s="652"/>
      <c r="JK348" s="652"/>
      <c r="JL348" s="652"/>
      <c r="JM348" s="652"/>
      <c r="JN348" s="652"/>
      <c r="JO348" s="652"/>
      <c r="JP348" s="652"/>
      <c r="JQ348" s="652"/>
      <c r="JR348" s="652"/>
      <c r="JS348" s="652"/>
      <c r="JT348" s="652"/>
      <c r="JU348" s="652"/>
      <c r="JV348" s="652"/>
      <c r="JW348" s="652"/>
      <c r="JX348" s="652"/>
      <c r="JY348" s="652"/>
      <c r="JZ348" s="652"/>
      <c r="KA348" s="652"/>
      <c r="KB348" s="652"/>
      <c r="KC348" s="652"/>
      <c r="KD348" s="652"/>
      <c r="KE348" s="652"/>
      <c r="KF348" s="652"/>
      <c r="KG348" s="652"/>
      <c r="KH348" s="652"/>
      <c r="KI348" s="652"/>
      <c r="KJ348" s="652"/>
      <c r="KK348" s="652"/>
      <c r="KL348" s="652"/>
      <c r="KM348" s="652"/>
      <c r="KN348" s="652"/>
      <c r="KO348" s="652"/>
      <c r="KP348" s="652"/>
      <c r="KQ348" s="652"/>
      <c r="KR348" s="652"/>
      <c r="KS348" s="652"/>
      <c r="KT348" s="652"/>
      <c r="KU348" s="652"/>
      <c r="KV348" s="652"/>
      <c r="KW348" s="652"/>
      <c r="KX348" s="652"/>
      <c r="KY348" s="652"/>
      <c r="KZ348" s="652"/>
      <c r="LA348" s="652"/>
      <c r="LB348" s="652"/>
      <c r="LC348" s="652"/>
      <c r="LD348" s="652"/>
      <c r="LE348" s="652"/>
      <c r="LF348" s="652"/>
      <c r="LG348" s="652"/>
      <c r="LH348" s="652"/>
      <c r="LI348" s="652"/>
      <c r="LJ348" s="652"/>
      <c r="LK348" s="652"/>
      <c r="LL348" s="652"/>
      <c r="LM348" s="652"/>
      <c r="LN348" s="652"/>
      <c r="LO348" s="652"/>
      <c r="LP348" s="652"/>
      <c r="LQ348" s="652"/>
      <c r="LR348" s="652"/>
      <c r="LS348" s="652"/>
      <c r="LT348" s="652"/>
      <c r="LU348" s="652"/>
      <c r="LV348" s="652"/>
      <c r="LW348" s="652"/>
      <c r="LX348" s="652"/>
      <c r="LY348" s="652"/>
      <c r="LZ348" s="652"/>
      <c r="MA348" s="652"/>
      <c r="MB348" s="652"/>
      <c r="MC348" s="652"/>
      <c r="MD348" s="652"/>
      <c r="ME348" s="652"/>
      <c r="MF348" s="652"/>
      <c r="MG348" s="652"/>
      <c r="MH348" s="652"/>
      <c r="MI348" s="652"/>
      <c r="MJ348" s="652"/>
      <c r="MK348" s="652"/>
      <c r="ML348" s="652"/>
      <c r="MM348" s="652"/>
      <c r="MN348" s="652"/>
      <c r="MO348" s="652"/>
      <c r="MP348" s="652"/>
      <c r="MQ348" s="652"/>
      <c r="MR348" s="652"/>
      <c r="MS348" s="652"/>
      <c r="MT348" s="652"/>
      <c r="MU348" s="652"/>
      <c r="MV348" s="652"/>
      <c r="MW348" s="652"/>
      <c r="MX348" s="652"/>
      <c r="MY348" s="652"/>
      <c r="MZ348" s="652"/>
      <c r="NA348" s="652"/>
      <c r="NB348" s="652"/>
      <c r="NC348" s="652"/>
      <c r="ND348" s="652"/>
      <c r="NE348" s="652"/>
      <c r="NF348" s="652"/>
      <c r="NG348" s="652"/>
      <c r="NH348" s="652"/>
      <c r="NI348" s="652"/>
      <c r="NJ348" s="652"/>
      <c r="NK348" s="652"/>
      <c r="NL348" s="652"/>
      <c r="NM348" s="652"/>
      <c r="NN348" s="652"/>
      <c r="NO348" s="652"/>
      <c r="NP348" s="652"/>
      <c r="NQ348" s="652"/>
      <c r="NR348" s="652"/>
      <c r="NS348" s="652"/>
      <c r="NT348" s="652"/>
      <c r="NU348" s="652"/>
      <c r="NV348" s="652"/>
      <c r="NW348" s="652"/>
      <c r="NX348" s="652"/>
      <c r="NY348" s="652"/>
      <c r="NZ348" s="652"/>
      <c r="OA348" s="652"/>
      <c r="OB348" s="652"/>
      <c r="OC348" s="652"/>
      <c r="OD348" s="652"/>
      <c r="OE348" s="652"/>
      <c r="OF348" s="652"/>
      <c r="OG348" s="652"/>
      <c r="OH348" s="652"/>
      <c r="OI348" s="652"/>
      <c r="OJ348" s="652"/>
      <c r="OK348" s="652"/>
      <c r="OL348" s="652"/>
      <c r="OM348" s="652"/>
      <c r="ON348" s="652"/>
      <c r="OO348" s="652"/>
      <c r="OP348" s="652"/>
      <c r="OQ348" s="652"/>
      <c r="OR348" s="652"/>
      <c r="OS348" s="652"/>
      <c r="OT348" s="652"/>
      <c r="OU348" s="652"/>
      <c r="OV348" s="652"/>
      <c r="OW348" s="652"/>
      <c r="OX348" s="652"/>
      <c r="OY348" s="652"/>
      <c r="OZ348" s="652"/>
      <c r="PA348" s="652"/>
      <c r="PB348" s="652"/>
      <c r="PC348" s="652"/>
      <c r="PD348" s="652"/>
      <c r="PE348" s="652"/>
      <c r="PF348" s="652"/>
      <c r="PG348" s="652"/>
      <c r="PH348" s="652"/>
      <c r="PI348" s="652"/>
      <c r="PJ348" s="652"/>
      <c r="PK348" s="652"/>
      <c r="PL348" s="652"/>
      <c r="PM348" s="652"/>
      <c r="PN348" s="652"/>
      <c r="PO348" s="652"/>
      <c r="PP348" s="652"/>
      <c r="PQ348" s="652"/>
      <c r="PR348" s="652"/>
      <c r="PS348" s="652"/>
      <c r="PT348" s="652"/>
      <c r="PU348" s="652"/>
      <c r="PV348" s="652"/>
      <c r="PW348" s="652"/>
      <c r="PX348" s="652"/>
      <c r="PY348" s="652"/>
      <c r="PZ348" s="652"/>
      <c r="QA348" s="652"/>
      <c r="QB348" s="652"/>
      <c r="QC348" s="652"/>
      <c r="QD348" s="652"/>
      <c r="QE348" s="652"/>
      <c r="QF348" s="652"/>
      <c r="QG348" s="652"/>
      <c r="QH348" s="652"/>
      <c r="QI348" s="652"/>
      <c r="QJ348" s="652"/>
      <c r="QK348" s="652"/>
      <c r="QL348" s="652"/>
      <c r="QM348" s="652"/>
      <c r="QN348" s="652"/>
      <c r="QO348" s="652"/>
      <c r="QP348" s="652"/>
      <c r="QQ348" s="652"/>
      <c r="QR348" s="652"/>
      <c r="QS348" s="652"/>
      <c r="QT348" s="652"/>
      <c r="QU348" s="652"/>
      <c r="QV348" s="652"/>
      <c r="QW348" s="652"/>
      <c r="QX348" s="652"/>
      <c r="QY348" s="652"/>
      <c r="QZ348" s="652"/>
      <c r="RA348" s="652"/>
      <c r="RB348" s="652"/>
      <c r="RC348" s="652"/>
      <c r="RD348" s="652"/>
      <c r="RE348" s="652"/>
      <c r="RF348" s="652"/>
      <c r="RG348" s="652"/>
      <c r="RH348" s="652"/>
      <c r="RI348" s="652"/>
      <c r="RJ348" s="652"/>
      <c r="RK348" s="652"/>
      <c r="RL348" s="652"/>
      <c r="RM348" s="652"/>
      <c r="RN348" s="652"/>
      <c r="RO348" s="652"/>
      <c r="RP348" s="652"/>
      <c r="RQ348" s="652"/>
      <c r="RR348" s="652"/>
      <c r="RS348" s="652"/>
      <c r="RT348" s="652"/>
      <c r="RU348" s="652"/>
      <c r="RV348" s="652"/>
      <c r="RW348" s="652"/>
      <c r="RX348" s="652"/>
      <c r="RY348" s="652"/>
      <c r="RZ348" s="652"/>
      <c r="SA348" s="652"/>
      <c r="SB348" s="652"/>
      <c r="SC348" s="652"/>
      <c r="SD348" s="652"/>
      <c r="SE348" s="652"/>
      <c r="SF348" s="652"/>
      <c r="SG348" s="652"/>
      <c r="SH348" s="652"/>
      <c r="SI348" s="652"/>
      <c r="SJ348" s="652"/>
      <c r="SK348" s="652"/>
      <c r="SL348" s="652"/>
      <c r="SM348" s="652"/>
      <c r="SN348" s="652"/>
      <c r="SO348" s="652"/>
      <c r="SP348" s="652"/>
      <c r="SQ348" s="652"/>
      <c r="SR348" s="652"/>
      <c r="SS348" s="652"/>
      <c r="ST348" s="652"/>
      <c r="SU348" s="652"/>
      <c r="SV348" s="652"/>
      <c r="SW348" s="652"/>
      <c r="SX348" s="652"/>
      <c r="SY348" s="652"/>
      <c r="SZ348" s="652"/>
      <c r="TA348" s="652"/>
      <c r="TB348" s="652"/>
      <c r="TC348" s="652"/>
      <c r="TD348" s="652"/>
      <c r="TE348" s="652"/>
      <c r="TF348" s="652"/>
      <c r="TG348" s="652"/>
      <c r="TH348" s="652"/>
      <c r="TI348" s="652"/>
      <c r="TJ348" s="652"/>
      <c r="TK348" s="652"/>
      <c r="TL348" s="652"/>
      <c r="TM348" s="652"/>
      <c r="TN348" s="652"/>
      <c r="TO348" s="652"/>
      <c r="TP348" s="652"/>
      <c r="TQ348" s="652"/>
      <c r="TR348" s="652"/>
      <c r="TS348" s="652"/>
      <c r="TT348" s="652"/>
      <c r="TU348" s="652"/>
      <c r="TV348" s="652"/>
      <c r="TW348" s="652"/>
      <c r="TX348" s="652"/>
      <c r="TY348" s="652"/>
      <c r="TZ348" s="652"/>
      <c r="UA348" s="652"/>
      <c r="UB348" s="652"/>
      <c r="UC348" s="652"/>
      <c r="UD348" s="652"/>
      <c r="UE348" s="652"/>
      <c r="UF348" s="652"/>
      <c r="UG348" s="652"/>
      <c r="UH348" s="652"/>
      <c r="UI348" s="652"/>
      <c r="UJ348" s="652"/>
      <c r="UK348" s="652"/>
      <c r="UL348" s="652"/>
      <c r="UM348" s="652"/>
      <c r="UN348" s="652"/>
      <c r="UO348" s="652"/>
      <c r="UP348" s="652"/>
      <c r="UQ348" s="652"/>
      <c r="UR348" s="652"/>
      <c r="US348" s="652"/>
      <c r="UT348" s="652"/>
      <c r="UU348" s="652"/>
      <c r="UV348" s="652"/>
      <c r="UW348" s="652"/>
      <c r="UX348" s="652"/>
      <c r="UY348" s="652"/>
      <c r="UZ348" s="652"/>
      <c r="VA348" s="652"/>
      <c r="VB348" s="652"/>
      <c r="VC348" s="652"/>
      <c r="VD348" s="652"/>
      <c r="VE348" s="652"/>
      <c r="VF348" s="652"/>
      <c r="VG348" s="652"/>
      <c r="VH348" s="652"/>
      <c r="VI348" s="652"/>
      <c r="VJ348" s="652"/>
      <c r="VK348" s="652"/>
      <c r="VL348" s="652"/>
      <c r="VM348" s="652"/>
      <c r="VN348" s="652"/>
      <c r="VO348" s="652"/>
      <c r="VP348" s="652"/>
      <c r="VQ348" s="652"/>
      <c r="VR348" s="652"/>
      <c r="VS348" s="652"/>
      <c r="VT348" s="652"/>
      <c r="VU348" s="652"/>
      <c r="VV348" s="652"/>
      <c r="VW348" s="652"/>
      <c r="VX348" s="652"/>
      <c r="VY348" s="652"/>
      <c r="VZ348" s="652"/>
      <c r="WA348" s="652"/>
      <c r="WB348" s="652"/>
      <c r="WC348" s="652"/>
      <c r="WD348" s="652"/>
      <c r="WE348" s="652"/>
      <c r="WF348" s="652"/>
      <c r="WG348" s="652"/>
      <c r="WH348" s="652"/>
      <c r="WI348" s="652"/>
      <c r="WJ348" s="652"/>
      <c r="WK348" s="652"/>
      <c r="WL348" s="652"/>
      <c r="WM348" s="652"/>
      <c r="WN348" s="652"/>
      <c r="WO348" s="652"/>
      <c r="WP348" s="652"/>
      <c r="WQ348" s="652"/>
      <c r="WR348" s="652"/>
      <c r="WS348" s="652"/>
      <c r="WT348" s="652"/>
      <c r="WU348" s="652"/>
      <c r="WV348" s="652"/>
      <c r="WW348" s="652"/>
      <c r="WX348" s="652"/>
      <c r="WY348" s="652"/>
      <c r="WZ348" s="652"/>
      <c r="XA348" s="652"/>
      <c r="XB348" s="652"/>
      <c r="XC348" s="652"/>
      <c r="XD348" s="652"/>
      <c r="XE348" s="652"/>
      <c r="XF348" s="652"/>
      <c r="XG348" s="652"/>
      <c r="XH348" s="652"/>
      <c r="XI348" s="652"/>
      <c r="XJ348" s="652"/>
      <c r="XK348" s="652"/>
      <c r="XL348" s="652"/>
      <c r="XM348" s="652"/>
      <c r="XN348" s="652"/>
      <c r="XO348" s="652"/>
      <c r="XP348" s="652"/>
      <c r="XQ348" s="652"/>
      <c r="XR348" s="652"/>
      <c r="XS348" s="652"/>
      <c r="XT348" s="652"/>
      <c r="XU348" s="652"/>
      <c r="XV348" s="652"/>
      <c r="XW348" s="652"/>
      <c r="XX348" s="652"/>
      <c r="XY348" s="652"/>
      <c r="XZ348" s="652"/>
      <c r="YA348" s="652"/>
      <c r="YB348" s="652"/>
      <c r="YC348" s="652"/>
      <c r="YD348" s="652"/>
      <c r="YE348" s="652"/>
      <c r="YF348" s="652"/>
      <c r="YG348" s="652"/>
      <c r="YH348" s="652"/>
      <c r="YI348" s="652"/>
      <c r="YJ348" s="652"/>
      <c r="YK348" s="652"/>
      <c r="YL348" s="652"/>
      <c r="YM348" s="652"/>
      <c r="YN348" s="652"/>
      <c r="YO348" s="652"/>
      <c r="YP348" s="652"/>
      <c r="YQ348" s="652"/>
      <c r="YR348" s="652"/>
      <c r="YS348" s="652"/>
      <c r="YT348" s="652"/>
      <c r="YU348" s="652"/>
      <c r="YV348" s="652"/>
      <c r="YW348" s="652"/>
      <c r="YX348" s="652"/>
      <c r="YY348" s="652"/>
      <c r="YZ348" s="652"/>
      <c r="ZA348" s="652"/>
      <c r="ZB348" s="652"/>
      <c r="ZC348" s="652"/>
      <c r="ZD348" s="652"/>
      <c r="ZE348" s="652"/>
      <c r="ZF348" s="652"/>
      <c r="ZG348" s="652"/>
      <c r="ZH348" s="652"/>
      <c r="ZI348" s="652"/>
      <c r="ZJ348" s="652"/>
      <c r="ZK348" s="652"/>
      <c r="ZL348" s="652"/>
      <c r="ZM348" s="652"/>
      <c r="ZN348" s="652"/>
      <c r="ZO348" s="652"/>
      <c r="ZP348" s="652"/>
      <c r="ZQ348" s="652"/>
      <c r="ZR348" s="652"/>
      <c r="ZS348" s="652"/>
      <c r="ZT348" s="652"/>
      <c r="ZU348" s="652"/>
      <c r="ZV348" s="652"/>
      <c r="ZW348" s="652"/>
      <c r="ZX348" s="652"/>
      <c r="ZY348" s="652"/>
      <c r="ZZ348" s="652"/>
      <c r="AAA348" s="652"/>
      <c r="AAB348" s="652"/>
      <c r="AAC348" s="652"/>
      <c r="AAD348" s="652"/>
      <c r="AAE348" s="652"/>
      <c r="AAF348" s="652"/>
      <c r="AAG348" s="652"/>
      <c r="AAH348" s="652"/>
      <c r="AAI348" s="652"/>
      <c r="AAJ348" s="652"/>
      <c r="AAK348" s="652"/>
      <c r="AAL348" s="652"/>
      <c r="AAM348" s="652"/>
      <c r="AAN348" s="652"/>
      <c r="AAO348" s="652"/>
      <c r="AAP348" s="652"/>
      <c r="AAQ348" s="652"/>
      <c r="AAR348" s="652"/>
      <c r="AAS348" s="652"/>
      <c r="AAT348" s="652"/>
      <c r="AAU348" s="652"/>
      <c r="AAV348" s="652"/>
      <c r="AAW348" s="652"/>
      <c r="AAX348" s="652"/>
      <c r="AAY348" s="652"/>
      <c r="AAZ348" s="652"/>
      <c r="ABA348" s="652"/>
      <c r="ABB348" s="652"/>
      <c r="ABC348" s="652"/>
      <c r="ABD348" s="652"/>
      <c r="ABE348" s="652"/>
      <c r="ABF348" s="652"/>
      <c r="ABG348" s="652"/>
      <c r="ABH348" s="652"/>
      <c r="ABI348" s="652"/>
      <c r="ABJ348" s="652"/>
      <c r="ABK348" s="652"/>
      <c r="ABL348" s="652"/>
      <c r="ABM348" s="652"/>
      <c r="ABN348" s="652"/>
      <c r="ABO348" s="652"/>
      <c r="ABP348" s="652"/>
      <c r="ABQ348" s="652"/>
      <c r="ABR348" s="652"/>
      <c r="ABS348" s="652"/>
      <c r="ABT348" s="652"/>
      <c r="ABU348" s="652"/>
      <c r="ABV348" s="652"/>
      <c r="ABW348" s="652"/>
      <c r="ABX348" s="652"/>
      <c r="ABY348" s="652"/>
      <c r="ABZ348" s="652"/>
      <c r="ACA348" s="652"/>
      <c r="ACB348" s="652"/>
      <c r="ACC348" s="652"/>
      <c r="ACD348" s="652"/>
      <c r="ACE348" s="652"/>
      <c r="ACF348" s="652"/>
      <c r="ACG348" s="652"/>
      <c r="ACH348" s="652"/>
      <c r="ACI348" s="652"/>
      <c r="ACJ348" s="652"/>
      <c r="ACK348" s="652"/>
      <c r="ACL348" s="652"/>
      <c r="ACM348" s="652"/>
      <c r="ACN348" s="652"/>
      <c r="ACO348" s="652"/>
      <c r="ACP348" s="652"/>
      <c r="ACQ348" s="652"/>
      <c r="ACR348" s="652"/>
      <c r="ACS348" s="652"/>
      <c r="ACT348" s="652"/>
      <c r="ACU348" s="652"/>
      <c r="ACV348" s="652"/>
      <c r="ACW348" s="652"/>
      <c r="ACX348" s="652"/>
      <c r="ACY348" s="652"/>
      <c r="ACZ348" s="652"/>
      <c r="ADA348" s="652"/>
      <c r="ADB348" s="652"/>
      <c r="ADC348" s="652"/>
      <c r="ADD348" s="652"/>
      <c r="ADE348" s="652"/>
      <c r="ADF348" s="652"/>
      <c r="ADG348" s="652"/>
      <c r="ADH348" s="652"/>
      <c r="ADI348" s="652"/>
      <c r="ADJ348" s="652"/>
      <c r="ADK348" s="652"/>
      <c r="ADL348" s="652"/>
      <c r="ADM348" s="652"/>
      <c r="ADN348" s="652"/>
      <c r="ADO348" s="652"/>
      <c r="ADP348" s="652"/>
      <c r="ADQ348" s="652"/>
      <c r="ADR348" s="652"/>
      <c r="ADS348" s="652"/>
      <c r="ADT348" s="652"/>
      <c r="ADU348" s="652"/>
      <c r="ADV348" s="652"/>
      <c r="ADW348" s="652"/>
      <c r="ADX348" s="652"/>
      <c r="ADY348" s="652"/>
      <c r="ADZ348" s="652"/>
      <c r="AEA348" s="652"/>
      <c r="AEB348" s="652"/>
      <c r="AEC348" s="652"/>
      <c r="AED348" s="652"/>
      <c r="AEE348" s="652"/>
      <c r="AEF348" s="652"/>
      <c r="AEG348" s="652"/>
      <c r="AEH348" s="652"/>
      <c r="AEI348" s="652"/>
      <c r="AEJ348" s="652"/>
      <c r="AEK348" s="652"/>
      <c r="AEL348" s="652"/>
      <c r="AEM348" s="652"/>
      <c r="AEN348" s="652"/>
      <c r="AEO348" s="652"/>
      <c r="AEP348" s="652"/>
      <c r="AEQ348" s="652"/>
      <c r="AER348" s="652"/>
      <c r="AES348" s="652"/>
      <c r="AET348" s="652"/>
      <c r="AEU348" s="652"/>
      <c r="AEV348" s="652"/>
      <c r="AEW348" s="652"/>
      <c r="AEX348" s="652"/>
      <c r="AEY348" s="652"/>
      <c r="AEZ348" s="652"/>
      <c r="AFA348" s="652"/>
      <c r="AFB348" s="652"/>
      <c r="AFC348" s="652"/>
      <c r="AFD348" s="652"/>
      <c r="AFE348" s="652"/>
      <c r="AFF348" s="652"/>
      <c r="AFG348" s="652"/>
      <c r="AFH348" s="652"/>
      <c r="AFI348" s="652"/>
      <c r="AFJ348" s="652"/>
      <c r="AFK348" s="652"/>
      <c r="AFL348" s="652"/>
      <c r="AFM348" s="652"/>
      <c r="AFN348" s="652"/>
      <c r="AFO348" s="652"/>
      <c r="AFP348" s="652"/>
      <c r="AFQ348" s="652"/>
      <c r="AFR348" s="652"/>
      <c r="AFS348" s="652"/>
      <c r="AFT348" s="652"/>
      <c r="AFU348" s="652"/>
      <c r="AFV348" s="652"/>
      <c r="AFW348" s="652"/>
      <c r="AFX348" s="652"/>
      <c r="AFY348" s="652"/>
      <c r="AFZ348" s="652"/>
      <c r="AGA348" s="652"/>
      <c r="AGB348" s="652"/>
      <c r="AGC348" s="652"/>
      <c r="AGD348" s="652"/>
      <c r="AGE348" s="652"/>
      <c r="AGF348" s="652"/>
      <c r="AGG348" s="652"/>
      <c r="AGH348" s="652"/>
      <c r="AGI348" s="652"/>
      <c r="AGJ348" s="652"/>
      <c r="AGK348" s="652"/>
      <c r="AGL348" s="652"/>
      <c r="AGM348" s="652"/>
      <c r="AGN348" s="652"/>
      <c r="AGO348" s="652"/>
      <c r="AGP348" s="652"/>
      <c r="AGQ348" s="652"/>
      <c r="AGR348" s="652"/>
      <c r="AGS348" s="652"/>
      <c r="AGT348" s="652"/>
      <c r="AGU348" s="652"/>
      <c r="AGV348" s="652"/>
      <c r="AGW348" s="652"/>
      <c r="AGX348" s="652"/>
      <c r="AGY348" s="652"/>
      <c r="AGZ348" s="652"/>
      <c r="AHA348" s="652"/>
      <c r="AHB348" s="652"/>
      <c r="AHC348" s="652"/>
      <c r="AHD348" s="652"/>
      <c r="AHE348" s="652"/>
      <c r="AHF348" s="652"/>
      <c r="AHG348" s="652"/>
      <c r="AHH348" s="652"/>
      <c r="AHI348" s="652"/>
      <c r="AHJ348" s="652"/>
      <c r="AHK348" s="652"/>
      <c r="AHL348" s="652"/>
      <c r="AHM348" s="652"/>
      <c r="AHN348" s="652"/>
      <c r="AHO348" s="652"/>
      <c r="AHP348" s="652"/>
      <c r="AHQ348" s="652"/>
      <c r="AHR348" s="652"/>
      <c r="AHS348" s="652"/>
      <c r="AHT348" s="652"/>
      <c r="AHU348" s="652"/>
      <c r="AHV348" s="652"/>
      <c r="AHW348" s="652"/>
      <c r="AHX348" s="652"/>
      <c r="AHY348" s="652"/>
      <c r="AHZ348" s="652"/>
      <c r="AIA348" s="652"/>
      <c r="AIB348" s="652"/>
      <c r="AIC348" s="652"/>
      <c r="AID348" s="652"/>
      <c r="AIE348" s="652"/>
      <c r="AIF348" s="652"/>
      <c r="AIG348" s="652"/>
      <c r="AIH348" s="652"/>
      <c r="AII348" s="652"/>
      <c r="AIJ348" s="652"/>
      <c r="AIK348" s="652"/>
      <c r="AIL348" s="652"/>
      <c r="AIM348" s="652"/>
      <c r="AIN348" s="652"/>
      <c r="AIO348" s="652"/>
      <c r="AIP348" s="652"/>
      <c r="AIQ348" s="652"/>
      <c r="AIR348" s="652"/>
      <c r="AIS348" s="652"/>
      <c r="AIT348" s="652"/>
      <c r="AIU348" s="652"/>
      <c r="AIV348" s="652"/>
      <c r="AIW348" s="652"/>
      <c r="AIX348" s="652"/>
      <c r="AIY348" s="652"/>
      <c r="AIZ348" s="652"/>
      <c r="AJA348" s="652"/>
      <c r="AJB348" s="652"/>
      <c r="AJC348" s="652"/>
      <c r="AJD348" s="652"/>
      <c r="AJE348" s="652"/>
      <c r="AJF348" s="652"/>
      <c r="AJG348" s="652"/>
      <c r="AJH348" s="652"/>
      <c r="AJI348" s="652"/>
      <c r="AJJ348" s="652"/>
      <c r="AJK348" s="652"/>
      <c r="AJL348" s="652"/>
      <c r="AJM348" s="652"/>
      <c r="AJN348" s="652"/>
      <c r="AJO348" s="652"/>
      <c r="AJP348" s="652"/>
      <c r="AJQ348" s="652"/>
      <c r="AJR348" s="652"/>
      <c r="AJS348" s="652"/>
      <c r="AJT348" s="652"/>
      <c r="AJU348" s="652"/>
      <c r="AJV348" s="652"/>
      <c r="AJW348" s="652"/>
      <c r="AJX348" s="652"/>
      <c r="AJY348" s="652"/>
      <c r="AJZ348" s="652"/>
      <c r="AKA348" s="652"/>
      <c r="AKB348" s="652"/>
      <c r="AKC348" s="652"/>
      <c r="AKD348" s="652"/>
      <c r="AKE348" s="652"/>
      <c r="AKF348" s="652"/>
      <c r="AKG348" s="652"/>
      <c r="AKH348" s="652"/>
      <c r="AKI348" s="652"/>
      <c r="AKJ348" s="652"/>
      <c r="AKK348" s="652"/>
      <c r="AKL348" s="652"/>
      <c r="AKM348" s="652"/>
      <c r="AKN348" s="652"/>
      <c r="AKO348" s="652"/>
      <c r="AKP348" s="652"/>
      <c r="AKQ348" s="652"/>
      <c r="AKR348" s="652"/>
      <c r="AKS348" s="652"/>
      <c r="AKT348" s="652"/>
      <c r="AKU348" s="652"/>
      <c r="AKV348" s="652"/>
      <c r="AKW348" s="652"/>
      <c r="AKX348" s="652"/>
      <c r="AKY348" s="652"/>
      <c r="AKZ348" s="652"/>
      <c r="ALA348" s="652"/>
      <c r="ALB348" s="652"/>
      <c r="ALC348" s="652"/>
      <c r="ALD348" s="652"/>
      <c r="ALE348" s="652"/>
      <c r="ALF348" s="652"/>
      <c r="ALG348" s="652"/>
      <c r="ALH348" s="652"/>
      <c r="ALI348" s="652"/>
      <c r="ALJ348" s="652"/>
      <c r="ALK348" s="652"/>
      <c r="ALL348" s="652"/>
      <c r="ALM348" s="652"/>
      <c r="ALN348" s="652"/>
      <c r="ALO348" s="652"/>
      <c r="ALP348" s="652"/>
      <c r="ALQ348" s="652"/>
      <c r="ALR348" s="652"/>
      <c r="ALS348" s="652"/>
      <c r="ALT348" s="652"/>
      <c r="ALU348" s="652"/>
      <c r="ALV348" s="652"/>
      <c r="ALW348" s="652"/>
      <c r="ALX348" s="652"/>
      <c r="ALY348" s="652"/>
      <c r="ALZ348" s="652"/>
      <c r="AMA348" s="652"/>
      <c r="AMB348" s="652"/>
      <c r="AMC348" s="652"/>
      <c r="AMD348" s="652"/>
      <c r="AME348" s="652"/>
      <c r="AMF348" s="652"/>
      <c r="AMG348" s="652"/>
      <c r="AMH348" s="652"/>
      <c r="AMI348" s="652"/>
      <c r="AMJ348" s="652"/>
    </row>
    <row r="349" spans="1:1024" s="655" customFormat="1">
      <c r="A349" s="753" t="s">
        <v>1973</v>
      </c>
      <c r="B349" s="659"/>
      <c r="C349" s="659"/>
      <c r="D349" s="659"/>
      <c r="E349" s="657"/>
      <c r="F349" s="652"/>
      <c r="G349" s="652"/>
      <c r="H349" s="652"/>
      <c r="I349" s="652"/>
      <c r="J349" s="652"/>
      <c r="K349" s="652"/>
      <c r="L349" s="652"/>
      <c r="M349" s="652"/>
      <c r="N349" s="652"/>
      <c r="O349" s="652"/>
      <c r="P349" s="652"/>
      <c r="Q349" s="652"/>
      <c r="R349" s="652"/>
      <c r="S349" s="652"/>
      <c r="T349" s="652"/>
      <c r="U349" s="652"/>
      <c r="V349" s="652"/>
      <c r="W349" s="652"/>
      <c r="X349" s="652"/>
      <c r="Y349" s="652"/>
      <c r="Z349" s="652"/>
      <c r="AA349" s="652"/>
      <c r="AB349" s="652"/>
      <c r="AC349" s="652"/>
      <c r="AD349" s="652"/>
      <c r="AE349" s="652"/>
      <c r="AF349" s="652"/>
      <c r="AG349" s="652"/>
      <c r="AH349" s="652"/>
      <c r="AI349" s="652"/>
      <c r="AJ349" s="652"/>
      <c r="AK349" s="652"/>
      <c r="AL349" s="652"/>
      <c r="AM349" s="652"/>
      <c r="AN349" s="652"/>
      <c r="AO349" s="652"/>
      <c r="AP349" s="652"/>
      <c r="AQ349" s="652"/>
      <c r="AR349" s="652"/>
      <c r="AS349" s="652"/>
      <c r="AT349" s="652"/>
      <c r="AU349" s="652"/>
      <c r="AV349" s="652"/>
      <c r="AW349" s="652"/>
      <c r="AX349" s="652"/>
      <c r="AY349" s="652"/>
      <c r="AZ349" s="652"/>
      <c r="BA349" s="652"/>
      <c r="BB349" s="652"/>
      <c r="BC349" s="652"/>
      <c r="BD349" s="652"/>
      <c r="BE349" s="652"/>
      <c r="BF349" s="652"/>
      <c r="BG349" s="652"/>
      <c r="BH349" s="652"/>
      <c r="BI349" s="652"/>
      <c r="BJ349" s="652"/>
      <c r="BK349" s="652"/>
      <c r="BL349" s="652"/>
      <c r="BM349" s="652"/>
      <c r="BN349" s="652"/>
      <c r="BO349" s="652"/>
      <c r="BP349" s="652"/>
      <c r="BQ349" s="652"/>
      <c r="BR349" s="652"/>
      <c r="BS349" s="652"/>
      <c r="BT349" s="652"/>
      <c r="BU349" s="652"/>
      <c r="BV349" s="652"/>
      <c r="BW349" s="652"/>
      <c r="BX349" s="652"/>
      <c r="BY349" s="652"/>
      <c r="BZ349" s="652"/>
      <c r="CA349" s="652"/>
      <c r="CB349" s="652"/>
      <c r="CC349" s="652"/>
      <c r="CD349" s="652"/>
      <c r="CE349" s="652"/>
      <c r="CF349" s="652"/>
      <c r="CG349" s="652"/>
      <c r="CH349" s="652"/>
      <c r="CI349" s="652"/>
      <c r="CJ349" s="652"/>
      <c r="CK349" s="652"/>
      <c r="CL349" s="652"/>
      <c r="CM349" s="652"/>
      <c r="CN349" s="652"/>
      <c r="CO349" s="652"/>
      <c r="CP349" s="652"/>
      <c r="CQ349" s="652"/>
      <c r="CR349" s="652"/>
      <c r="CS349" s="652"/>
      <c r="CT349" s="652"/>
      <c r="CU349" s="652"/>
      <c r="CV349" s="652"/>
      <c r="CW349" s="652"/>
      <c r="CX349" s="652"/>
      <c r="CY349" s="652"/>
      <c r="CZ349" s="652"/>
      <c r="DA349" s="652"/>
      <c r="DB349" s="652"/>
      <c r="DC349" s="652"/>
      <c r="DD349" s="652"/>
      <c r="DE349" s="652"/>
      <c r="DF349" s="652"/>
      <c r="DG349" s="652"/>
      <c r="DH349" s="652"/>
      <c r="DI349" s="652"/>
      <c r="DJ349" s="652"/>
      <c r="DK349" s="652"/>
      <c r="DL349" s="652"/>
      <c r="DM349" s="652"/>
      <c r="DN349" s="652"/>
      <c r="DO349" s="652"/>
      <c r="DP349" s="652"/>
      <c r="DQ349" s="652"/>
      <c r="DR349" s="652"/>
      <c r="DS349" s="652"/>
      <c r="DT349" s="652"/>
      <c r="DU349" s="652"/>
      <c r="DV349" s="652"/>
      <c r="DW349" s="652"/>
      <c r="DX349" s="652"/>
      <c r="DY349" s="652"/>
      <c r="DZ349" s="652"/>
      <c r="EA349" s="652"/>
      <c r="EB349" s="652"/>
      <c r="EC349" s="652"/>
      <c r="ED349" s="652"/>
      <c r="EE349" s="652"/>
      <c r="EF349" s="652"/>
      <c r="EG349" s="652"/>
      <c r="EH349" s="652"/>
      <c r="EI349" s="652"/>
      <c r="EJ349" s="652"/>
      <c r="EK349" s="652"/>
      <c r="EL349" s="652"/>
      <c r="EM349" s="652"/>
      <c r="EN349" s="652"/>
      <c r="EO349" s="652"/>
      <c r="EP349" s="652"/>
      <c r="EQ349" s="652"/>
      <c r="ER349" s="652"/>
      <c r="ES349" s="652"/>
      <c r="ET349" s="652"/>
      <c r="EU349" s="652"/>
      <c r="EV349" s="652"/>
      <c r="EW349" s="652"/>
      <c r="EX349" s="652"/>
      <c r="EY349" s="652"/>
      <c r="EZ349" s="652"/>
      <c r="FA349" s="652"/>
      <c r="FB349" s="652"/>
      <c r="FC349" s="652"/>
      <c r="FD349" s="652"/>
      <c r="FE349" s="652"/>
      <c r="FF349" s="652"/>
      <c r="FG349" s="652"/>
      <c r="FH349" s="652"/>
      <c r="FI349" s="652"/>
      <c r="FJ349" s="652"/>
      <c r="FK349" s="652"/>
      <c r="FL349" s="652"/>
      <c r="FM349" s="652"/>
      <c r="FN349" s="652"/>
      <c r="FO349" s="652"/>
      <c r="FP349" s="652"/>
      <c r="FQ349" s="652"/>
      <c r="FR349" s="652"/>
      <c r="FS349" s="652"/>
      <c r="FT349" s="652"/>
      <c r="FU349" s="652"/>
      <c r="FV349" s="652"/>
      <c r="FW349" s="652"/>
      <c r="FX349" s="652"/>
      <c r="FY349" s="652"/>
      <c r="FZ349" s="652"/>
      <c r="GA349" s="652"/>
      <c r="GB349" s="652"/>
      <c r="GC349" s="652"/>
      <c r="GD349" s="652"/>
      <c r="GE349" s="652"/>
      <c r="GF349" s="652"/>
      <c r="GG349" s="652"/>
      <c r="GH349" s="652"/>
      <c r="GI349" s="652"/>
      <c r="GJ349" s="652"/>
      <c r="GK349" s="652"/>
      <c r="GL349" s="652"/>
      <c r="GM349" s="652"/>
      <c r="GN349" s="652"/>
      <c r="GO349" s="652"/>
      <c r="GP349" s="652"/>
      <c r="GQ349" s="652"/>
      <c r="GR349" s="652"/>
      <c r="GS349" s="652"/>
      <c r="GT349" s="652"/>
      <c r="GU349" s="652"/>
      <c r="GV349" s="652"/>
      <c r="GW349" s="652"/>
      <c r="GX349" s="652"/>
      <c r="GY349" s="652"/>
      <c r="GZ349" s="652"/>
      <c r="HA349" s="652"/>
      <c r="HB349" s="652"/>
      <c r="HC349" s="652"/>
      <c r="HD349" s="652"/>
      <c r="HE349" s="652"/>
      <c r="HF349" s="652"/>
      <c r="HG349" s="652"/>
      <c r="HH349" s="652"/>
      <c r="HI349" s="652"/>
      <c r="HJ349" s="652"/>
      <c r="HK349" s="652"/>
      <c r="HL349" s="652"/>
      <c r="HM349" s="652"/>
      <c r="HN349" s="652"/>
      <c r="HO349" s="652"/>
      <c r="HP349" s="652"/>
      <c r="HQ349" s="652"/>
      <c r="HR349" s="652"/>
      <c r="HS349" s="652"/>
      <c r="HT349" s="652"/>
      <c r="HU349" s="652"/>
      <c r="HV349" s="652"/>
      <c r="HW349" s="652"/>
      <c r="HX349" s="652"/>
      <c r="HY349" s="652"/>
      <c r="HZ349" s="652"/>
      <c r="IA349" s="652"/>
      <c r="IB349" s="652"/>
      <c r="IC349" s="652"/>
      <c r="ID349" s="652"/>
      <c r="IE349" s="652"/>
      <c r="IF349" s="652"/>
      <c r="IG349" s="652"/>
      <c r="IH349" s="652"/>
      <c r="II349" s="652"/>
      <c r="IJ349" s="652"/>
      <c r="IK349" s="652"/>
      <c r="IL349" s="652"/>
      <c r="IM349" s="652"/>
      <c r="IN349" s="652"/>
      <c r="IO349" s="652"/>
      <c r="IP349" s="652"/>
      <c r="IQ349" s="652"/>
      <c r="IR349" s="652"/>
      <c r="IS349" s="652"/>
      <c r="IT349" s="652"/>
      <c r="IU349" s="652"/>
      <c r="IV349" s="652"/>
      <c r="IW349" s="652"/>
      <c r="IX349" s="652"/>
      <c r="IY349" s="652"/>
      <c r="IZ349" s="652"/>
      <c r="JA349" s="652"/>
      <c r="JB349" s="652"/>
      <c r="JC349" s="652"/>
      <c r="JD349" s="652"/>
      <c r="JE349" s="652"/>
      <c r="JF349" s="652"/>
      <c r="JG349" s="652"/>
      <c r="JH349" s="652"/>
      <c r="JI349" s="652"/>
      <c r="JJ349" s="652"/>
      <c r="JK349" s="652"/>
      <c r="JL349" s="652"/>
      <c r="JM349" s="652"/>
      <c r="JN349" s="652"/>
      <c r="JO349" s="652"/>
      <c r="JP349" s="652"/>
      <c r="JQ349" s="652"/>
      <c r="JR349" s="652"/>
      <c r="JS349" s="652"/>
      <c r="JT349" s="652"/>
      <c r="JU349" s="652"/>
      <c r="JV349" s="652"/>
      <c r="JW349" s="652"/>
      <c r="JX349" s="652"/>
      <c r="JY349" s="652"/>
      <c r="JZ349" s="652"/>
      <c r="KA349" s="652"/>
      <c r="KB349" s="652"/>
      <c r="KC349" s="652"/>
      <c r="KD349" s="652"/>
      <c r="KE349" s="652"/>
      <c r="KF349" s="652"/>
      <c r="KG349" s="652"/>
      <c r="KH349" s="652"/>
      <c r="KI349" s="652"/>
      <c r="KJ349" s="652"/>
      <c r="KK349" s="652"/>
      <c r="KL349" s="652"/>
      <c r="KM349" s="652"/>
      <c r="KN349" s="652"/>
      <c r="KO349" s="652"/>
      <c r="KP349" s="652"/>
      <c r="KQ349" s="652"/>
      <c r="KR349" s="652"/>
      <c r="KS349" s="652"/>
      <c r="KT349" s="652"/>
      <c r="KU349" s="652"/>
      <c r="KV349" s="652"/>
      <c r="KW349" s="652"/>
      <c r="KX349" s="652"/>
      <c r="KY349" s="652"/>
      <c r="KZ349" s="652"/>
      <c r="LA349" s="652"/>
      <c r="LB349" s="652"/>
      <c r="LC349" s="652"/>
      <c r="LD349" s="652"/>
      <c r="LE349" s="652"/>
      <c r="LF349" s="652"/>
      <c r="LG349" s="652"/>
      <c r="LH349" s="652"/>
      <c r="LI349" s="652"/>
      <c r="LJ349" s="652"/>
      <c r="LK349" s="652"/>
      <c r="LL349" s="652"/>
      <c r="LM349" s="652"/>
      <c r="LN349" s="652"/>
      <c r="LO349" s="652"/>
      <c r="LP349" s="652"/>
      <c r="LQ349" s="652"/>
      <c r="LR349" s="652"/>
      <c r="LS349" s="652"/>
      <c r="LT349" s="652"/>
      <c r="LU349" s="652"/>
      <c r="LV349" s="652"/>
      <c r="LW349" s="652"/>
      <c r="LX349" s="652"/>
      <c r="LY349" s="652"/>
      <c r="LZ349" s="652"/>
      <c r="MA349" s="652"/>
      <c r="MB349" s="652"/>
      <c r="MC349" s="652"/>
      <c r="MD349" s="652"/>
      <c r="ME349" s="652"/>
      <c r="MF349" s="652"/>
      <c r="MG349" s="652"/>
      <c r="MH349" s="652"/>
      <c r="MI349" s="652"/>
      <c r="MJ349" s="652"/>
      <c r="MK349" s="652"/>
      <c r="ML349" s="652"/>
      <c r="MM349" s="652"/>
      <c r="MN349" s="652"/>
      <c r="MO349" s="652"/>
      <c r="MP349" s="652"/>
      <c r="MQ349" s="652"/>
      <c r="MR349" s="652"/>
      <c r="MS349" s="652"/>
      <c r="MT349" s="652"/>
      <c r="MU349" s="652"/>
      <c r="MV349" s="652"/>
      <c r="MW349" s="652"/>
      <c r="MX349" s="652"/>
      <c r="MY349" s="652"/>
      <c r="MZ349" s="652"/>
      <c r="NA349" s="652"/>
      <c r="NB349" s="652"/>
      <c r="NC349" s="652"/>
      <c r="ND349" s="652"/>
      <c r="NE349" s="652"/>
      <c r="NF349" s="652"/>
      <c r="NG349" s="652"/>
      <c r="NH349" s="652"/>
      <c r="NI349" s="652"/>
      <c r="NJ349" s="652"/>
      <c r="NK349" s="652"/>
      <c r="NL349" s="652"/>
      <c r="NM349" s="652"/>
      <c r="NN349" s="652"/>
      <c r="NO349" s="652"/>
      <c r="NP349" s="652"/>
      <c r="NQ349" s="652"/>
      <c r="NR349" s="652"/>
      <c r="NS349" s="652"/>
      <c r="NT349" s="652"/>
      <c r="NU349" s="652"/>
      <c r="NV349" s="652"/>
      <c r="NW349" s="652"/>
      <c r="NX349" s="652"/>
      <c r="NY349" s="652"/>
      <c r="NZ349" s="652"/>
      <c r="OA349" s="652"/>
      <c r="OB349" s="652"/>
      <c r="OC349" s="652"/>
      <c r="OD349" s="652"/>
      <c r="OE349" s="652"/>
      <c r="OF349" s="652"/>
      <c r="OG349" s="652"/>
      <c r="OH349" s="652"/>
      <c r="OI349" s="652"/>
      <c r="OJ349" s="652"/>
      <c r="OK349" s="652"/>
      <c r="OL349" s="652"/>
      <c r="OM349" s="652"/>
      <c r="ON349" s="652"/>
      <c r="OO349" s="652"/>
      <c r="OP349" s="652"/>
      <c r="OQ349" s="652"/>
      <c r="OR349" s="652"/>
      <c r="OS349" s="652"/>
      <c r="OT349" s="652"/>
      <c r="OU349" s="652"/>
      <c r="OV349" s="652"/>
      <c r="OW349" s="652"/>
      <c r="OX349" s="652"/>
      <c r="OY349" s="652"/>
      <c r="OZ349" s="652"/>
      <c r="PA349" s="652"/>
      <c r="PB349" s="652"/>
      <c r="PC349" s="652"/>
      <c r="PD349" s="652"/>
      <c r="PE349" s="652"/>
      <c r="PF349" s="652"/>
      <c r="PG349" s="652"/>
      <c r="PH349" s="652"/>
      <c r="PI349" s="652"/>
      <c r="PJ349" s="652"/>
      <c r="PK349" s="652"/>
      <c r="PL349" s="652"/>
      <c r="PM349" s="652"/>
      <c r="PN349" s="652"/>
      <c r="PO349" s="652"/>
      <c r="PP349" s="652"/>
      <c r="PQ349" s="652"/>
      <c r="PR349" s="652"/>
      <c r="PS349" s="652"/>
      <c r="PT349" s="652"/>
      <c r="PU349" s="652"/>
      <c r="PV349" s="652"/>
      <c r="PW349" s="652"/>
      <c r="PX349" s="652"/>
      <c r="PY349" s="652"/>
      <c r="PZ349" s="652"/>
      <c r="QA349" s="652"/>
      <c r="QB349" s="652"/>
      <c r="QC349" s="652"/>
      <c r="QD349" s="652"/>
      <c r="QE349" s="652"/>
      <c r="QF349" s="652"/>
      <c r="QG349" s="652"/>
      <c r="QH349" s="652"/>
      <c r="QI349" s="652"/>
      <c r="QJ349" s="652"/>
      <c r="QK349" s="652"/>
      <c r="QL349" s="652"/>
      <c r="QM349" s="652"/>
      <c r="QN349" s="652"/>
      <c r="QO349" s="652"/>
      <c r="QP349" s="652"/>
      <c r="QQ349" s="652"/>
      <c r="QR349" s="652"/>
      <c r="QS349" s="652"/>
      <c r="QT349" s="652"/>
      <c r="QU349" s="652"/>
      <c r="QV349" s="652"/>
      <c r="QW349" s="652"/>
      <c r="QX349" s="652"/>
      <c r="QY349" s="652"/>
      <c r="QZ349" s="652"/>
      <c r="RA349" s="652"/>
      <c r="RB349" s="652"/>
      <c r="RC349" s="652"/>
      <c r="RD349" s="652"/>
      <c r="RE349" s="652"/>
      <c r="RF349" s="652"/>
      <c r="RG349" s="652"/>
      <c r="RH349" s="652"/>
      <c r="RI349" s="652"/>
      <c r="RJ349" s="652"/>
      <c r="RK349" s="652"/>
      <c r="RL349" s="652"/>
      <c r="RM349" s="652"/>
      <c r="RN349" s="652"/>
      <c r="RO349" s="652"/>
      <c r="RP349" s="652"/>
      <c r="RQ349" s="652"/>
      <c r="RR349" s="652"/>
      <c r="RS349" s="652"/>
      <c r="RT349" s="652"/>
      <c r="RU349" s="652"/>
      <c r="RV349" s="652"/>
      <c r="RW349" s="652"/>
      <c r="RX349" s="652"/>
      <c r="RY349" s="652"/>
      <c r="RZ349" s="652"/>
      <c r="SA349" s="652"/>
      <c r="SB349" s="652"/>
      <c r="SC349" s="652"/>
      <c r="SD349" s="652"/>
      <c r="SE349" s="652"/>
      <c r="SF349" s="652"/>
      <c r="SG349" s="652"/>
      <c r="SH349" s="652"/>
      <c r="SI349" s="652"/>
      <c r="SJ349" s="652"/>
      <c r="SK349" s="652"/>
      <c r="SL349" s="652"/>
      <c r="SM349" s="652"/>
      <c r="SN349" s="652"/>
      <c r="SO349" s="652"/>
      <c r="SP349" s="652"/>
      <c r="SQ349" s="652"/>
      <c r="SR349" s="652"/>
      <c r="SS349" s="652"/>
      <c r="ST349" s="652"/>
      <c r="SU349" s="652"/>
      <c r="SV349" s="652"/>
      <c r="SW349" s="652"/>
      <c r="SX349" s="652"/>
      <c r="SY349" s="652"/>
      <c r="SZ349" s="652"/>
      <c r="TA349" s="652"/>
      <c r="TB349" s="652"/>
      <c r="TC349" s="652"/>
      <c r="TD349" s="652"/>
      <c r="TE349" s="652"/>
      <c r="TF349" s="652"/>
      <c r="TG349" s="652"/>
      <c r="TH349" s="652"/>
      <c r="TI349" s="652"/>
      <c r="TJ349" s="652"/>
      <c r="TK349" s="652"/>
      <c r="TL349" s="652"/>
      <c r="TM349" s="652"/>
      <c r="TN349" s="652"/>
      <c r="TO349" s="652"/>
      <c r="TP349" s="652"/>
      <c r="TQ349" s="652"/>
      <c r="TR349" s="652"/>
      <c r="TS349" s="652"/>
      <c r="TT349" s="652"/>
      <c r="TU349" s="652"/>
      <c r="TV349" s="652"/>
      <c r="TW349" s="652"/>
      <c r="TX349" s="652"/>
      <c r="TY349" s="652"/>
      <c r="TZ349" s="652"/>
      <c r="UA349" s="652"/>
      <c r="UB349" s="652"/>
      <c r="UC349" s="652"/>
      <c r="UD349" s="652"/>
      <c r="UE349" s="652"/>
      <c r="UF349" s="652"/>
      <c r="UG349" s="652"/>
      <c r="UH349" s="652"/>
      <c r="UI349" s="652"/>
      <c r="UJ349" s="652"/>
      <c r="UK349" s="652"/>
      <c r="UL349" s="652"/>
      <c r="UM349" s="652"/>
      <c r="UN349" s="652"/>
      <c r="UO349" s="652"/>
      <c r="UP349" s="652"/>
      <c r="UQ349" s="652"/>
      <c r="UR349" s="652"/>
      <c r="US349" s="652"/>
      <c r="UT349" s="652"/>
      <c r="UU349" s="652"/>
      <c r="UV349" s="652"/>
      <c r="UW349" s="652"/>
      <c r="UX349" s="652"/>
      <c r="UY349" s="652"/>
      <c r="UZ349" s="652"/>
      <c r="VA349" s="652"/>
      <c r="VB349" s="652"/>
      <c r="VC349" s="652"/>
      <c r="VD349" s="652"/>
      <c r="VE349" s="652"/>
      <c r="VF349" s="652"/>
      <c r="VG349" s="652"/>
      <c r="VH349" s="652"/>
      <c r="VI349" s="652"/>
      <c r="VJ349" s="652"/>
      <c r="VK349" s="652"/>
      <c r="VL349" s="652"/>
      <c r="VM349" s="652"/>
      <c r="VN349" s="652"/>
      <c r="VO349" s="652"/>
      <c r="VP349" s="652"/>
      <c r="VQ349" s="652"/>
      <c r="VR349" s="652"/>
      <c r="VS349" s="652"/>
      <c r="VT349" s="652"/>
      <c r="VU349" s="652"/>
      <c r="VV349" s="652"/>
      <c r="VW349" s="652"/>
      <c r="VX349" s="652"/>
      <c r="VY349" s="652"/>
      <c r="VZ349" s="652"/>
      <c r="WA349" s="652"/>
      <c r="WB349" s="652"/>
      <c r="WC349" s="652"/>
      <c r="WD349" s="652"/>
      <c r="WE349" s="652"/>
      <c r="WF349" s="652"/>
      <c r="WG349" s="652"/>
      <c r="WH349" s="652"/>
      <c r="WI349" s="652"/>
      <c r="WJ349" s="652"/>
      <c r="WK349" s="652"/>
      <c r="WL349" s="652"/>
      <c r="WM349" s="652"/>
      <c r="WN349" s="652"/>
      <c r="WO349" s="652"/>
      <c r="WP349" s="652"/>
      <c r="WQ349" s="652"/>
      <c r="WR349" s="652"/>
      <c r="WS349" s="652"/>
      <c r="WT349" s="652"/>
      <c r="WU349" s="652"/>
      <c r="WV349" s="652"/>
      <c r="WW349" s="652"/>
      <c r="WX349" s="652"/>
      <c r="WY349" s="652"/>
      <c r="WZ349" s="652"/>
      <c r="XA349" s="652"/>
      <c r="XB349" s="652"/>
      <c r="XC349" s="652"/>
      <c r="XD349" s="652"/>
      <c r="XE349" s="652"/>
      <c r="XF349" s="652"/>
      <c r="XG349" s="652"/>
      <c r="XH349" s="652"/>
      <c r="XI349" s="652"/>
      <c r="XJ349" s="652"/>
      <c r="XK349" s="652"/>
      <c r="XL349" s="652"/>
      <c r="XM349" s="652"/>
      <c r="XN349" s="652"/>
      <c r="XO349" s="652"/>
      <c r="XP349" s="652"/>
      <c r="XQ349" s="652"/>
      <c r="XR349" s="652"/>
      <c r="XS349" s="652"/>
      <c r="XT349" s="652"/>
      <c r="XU349" s="652"/>
      <c r="XV349" s="652"/>
      <c r="XW349" s="652"/>
      <c r="XX349" s="652"/>
      <c r="XY349" s="652"/>
      <c r="XZ349" s="652"/>
      <c r="YA349" s="652"/>
      <c r="YB349" s="652"/>
      <c r="YC349" s="652"/>
      <c r="YD349" s="652"/>
      <c r="YE349" s="652"/>
      <c r="YF349" s="652"/>
      <c r="YG349" s="652"/>
      <c r="YH349" s="652"/>
      <c r="YI349" s="652"/>
      <c r="YJ349" s="652"/>
      <c r="YK349" s="652"/>
      <c r="YL349" s="652"/>
      <c r="YM349" s="652"/>
      <c r="YN349" s="652"/>
      <c r="YO349" s="652"/>
      <c r="YP349" s="652"/>
      <c r="YQ349" s="652"/>
      <c r="YR349" s="652"/>
      <c r="YS349" s="652"/>
      <c r="YT349" s="652"/>
      <c r="YU349" s="652"/>
      <c r="YV349" s="652"/>
      <c r="YW349" s="652"/>
      <c r="YX349" s="652"/>
      <c r="YY349" s="652"/>
      <c r="YZ349" s="652"/>
      <c r="ZA349" s="652"/>
      <c r="ZB349" s="652"/>
      <c r="ZC349" s="652"/>
      <c r="ZD349" s="652"/>
      <c r="ZE349" s="652"/>
      <c r="ZF349" s="652"/>
      <c r="ZG349" s="652"/>
      <c r="ZH349" s="652"/>
      <c r="ZI349" s="652"/>
      <c r="ZJ349" s="652"/>
      <c r="ZK349" s="652"/>
      <c r="ZL349" s="652"/>
      <c r="ZM349" s="652"/>
      <c r="ZN349" s="652"/>
      <c r="ZO349" s="652"/>
      <c r="ZP349" s="652"/>
      <c r="ZQ349" s="652"/>
      <c r="ZR349" s="652"/>
      <c r="ZS349" s="652"/>
      <c r="ZT349" s="652"/>
      <c r="ZU349" s="652"/>
      <c r="ZV349" s="652"/>
      <c r="ZW349" s="652"/>
      <c r="ZX349" s="652"/>
      <c r="ZY349" s="652"/>
      <c r="ZZ349" s="652"/>
      <c r="AAA349" s="652"/>
      <c r="AAB349" s="652"/>
      <c r="AAC349" s="652"/>
      <c r="AAD349" s="652"/>
      <c r="AAE349" s="652"/>
      <c r="AAF349" s="652"/>
      <c r="AAG349" s="652"/>
      <c r="AAH349" s="652"/>
      <c r="AAI349" s="652"/>
      <c r="AAJ349" s="652"/>
      <c r="AAK349" s="652"/>
      <c r="AAL349" s="652"/>
      <c r="AAM349" s="652"/>
      <c r="AAN349" s="652"/>
      <c r="AAO349" s="652"/>
      <c r="AAP349" s="652"/>
      <c r="AAQ349" s="652"/>
      <c r="AAR349" s="652"/>
      <c r="AAS349" s="652"/>
      <c r="AAT349" s="652"/>
      <c r="AAU349" s="652"/>
      <c r="AAV349" s="652"/>
      <c r="AAW349" s="652"/>
      <c r="AAX349" s="652"/>
      <c r="AAY349" s="652"/>
      <c r="AAZ349" s="652"/>
      <c r="ABA349" s="652"/>
      <c r="ABB349" s="652"/>
      <c r="ABC349" s="652"/>
      <c r="ABD349" s="652"/>
      <c r="ABE349" s="652"/>
      <c r="ABF349" s="652"/>
      <c r="ABG349" s="652"/>
      <c r="ABH349" s="652"/>
      <c r="ABI349" s="652"/>
      <c r="ABJ349" s="652"/>
      <c r="ABK349" s="652"/>
      <c r="ABL349" s="652"/>
      <c r="ABM349" s="652"/>
      <c r="ABN349" s="652"/>
      <c r="ABO349" s="652"/>
      <c r="ABP349" s="652"/>
      <c r="ABQ349" s="652"/>
      <c r="ABR349" s="652"/>
      <c r="ABS349" s="652"/>
      <c r="ABT349" s="652"/>
      <c r="ABU349" s="652"/>
      <c r="ABV349" s="652"/>
      <c r="ABW349" s="652"/>
      <c r="ABX349" s="652"/>
      <c r="ABY349" s="652"/>
      <c r="ABZ349" s="652"/>
      <c r="ACA349" s="652"/>
      <c r="ACB349" s="652"/>
      <c r="ACC349" s="652"/>
      <c r="ACD349" s="652"/>
      <c r="ACE349" s="652"/>
      <c r="ACF349" s="652"/>
      <c r="ACG349" s="652"/>
      <c r="ACH349" s="652"/>
      <c r="ACI349" s="652"/>
      <c r="ACJ349" s="652"/>
      <c r="ACK349" s="652"/>
      <c r="ACL349" s="652"/>
      <c r="ACM349" s="652"/>
      <c r="ACN349" s="652"/>
      <c r="ACO349" s="652"/>
      <c r="ACP349" s="652"/>
      <c r="ACQ349" s="652"/>
      <c r="ACR349" s="652"/>
      <c r="ACS349" s="652"/>
      <c r="ACT349" s="652"/>
      <c r="ACU349" s="652"/>
      <c r="ACV349" s="652"/>
      <c r="ACW349" s="652"/>
      <c r="ACX349" s="652"/>
      <c r="ACY349" s="652"/>
      <c r="ACZ349" s="652"/>
      <c r="ADA349" s="652"/>
      <c r="ADB349" s="652"/>
      <c r="ADC349" s="652"/>
      <c r="ADD349" s="652"/>
      <c r="ADE349" s="652"/>
      <c r="ADF349" s="652"/>
      <c r="ADG349" s="652"/>
      <c r="ADH349" s="652"/>
      <c r="ADI349" s="652"/>
      <c r="ADJ349" s="652"/>
      <c r="ADK349" s="652"/>
      <c r="ADL349" s="652"/>
      <c r="ADM349" s="652"/>
      <c r="ADN349" s="652"/>
      <c r="ADO349" s="652"/>
      <c r="ADP349" s="652"/>
      <c r="ADQ349" s="652"/>
      <c r="ADR349" s="652"/>
      <c r="ADS349" s="652"/>
      <c r="ADT349" s="652"/>
      <c r="ADU349" s="652"/>
      <c r="ADV349" s="652"/>
      <c r="ADW349" s="652"/>
      <c r="ADX349" s="652"/>
      <c r="ADY349" s="652"/>
      <c r="ADZ349" s="652"/>
      <c r="AEA349" s="652"/>
      <c r="AEB349" s="652"/>
      <c r="AEC349" s="652"/>
      <c r="AED349" s="652"/>
      <c r="AEE349" s="652"/>
      <c r="AEF349" s="652"/>
      <c r="AEG349" s="652"/>
      <c r="AEH349" s="652"/>
      <c r="AEI349" s="652"/>
      <c r="AEJ349" s="652"/>
      <c r="AEK349" s="652"/>
      <c r="AEL349" s="652"/>
      <c r="AEM349" s="652"/>
      <c r="AEN349" s="652"/>
      <c r="AEO349" s="652"/>
      <c r="AEP349" s="652"/>
      <c r="AEQ349" s="652"/>
      <c r="AER349" s="652"/>
      <c r="AES349" s="652"/>
      <c r="AET349" s="652"/>
      <c r="AEU349" s="652"/>
      <c r="AEV349" s="652"/>
      <c r="AEW349" s="652"/>
      <c r="AEX349" s="652"/>
      <c r="AEY349" s="652"/>
      <c r="AEZ349" s="652"/>
      <c r="AFA349" s="652"/>
      <c r="AFB349" s="652"/>
      <c r="AFC349" s="652"/>
      <c r="AFD349" s="652"/>
      <c r="AFE349" s="652"/>
      <c r="AFF349" s="652"/>
      <c r="AFG349" s="652"/>
      <c r="AFH349" s="652"/>
      <c r="AFI349" s="652"/>
      <c r="AFJ349" s="652"/>
      <c r="AFK349" s="652"/>
      <c r="AFL349" s="652"/>
      <c r="AFM349" s="652"/>
      <c r="AFN349" s="652"/>
      <c r="AFO349" s="652"/>
      <c r="AFP349" s="652"/>
      <c r="AFQ349" s="652"/>
      <c r="AFR349" s="652"/>
      <c r="AFS349" s="652"/>
      <c r="AFT349" s="652"/>
      <c r="AFU349" s="652"/>
      <c r="AFV349" s="652"/>
      <c r="AFW349" s="652"/>
      <c r="AFX349" s="652"/>
      <c r="AFY349" s="652"/>
      <c r="AFZ349" s="652"/>
      <c r="AGA349" s="652"/>
      <c r="AGB349" s="652"/>
      <c r="AGC349" s="652"/>
      <c r="AGD349" s="652"/>
      <c r="AGE349" s="652"/>
      <c r="AGF349" s="652"/>
      <c r="AGG349" s="652"/>
      <c r="AGH349" s="652"/>
      <c r="AGI349" s="652"/>
      <c r="AGJ349" s="652"/>
      <c r="AGK349" s="652"/>
      <c r="AGL349" s="652"/>
      <c r="AGM349" s="652"/>
      <c r="AGN349" s="652"/>
      <c r="AGO349" s="652"/>
      <c r="AGP349" s="652"/>
      <c r="AGQ349" s="652"/>
      <c r="AGR349" s="652"/>
      <c r="AGS349" s="652"/>
      <c r="AGT349" s="652"/>
      <c r="AGU349" s="652"/>
      <c r="AGV349" s="652"/>
      <c r="AGW349" s="652"/>
      <c r="AGX349" s="652"/>
      <c r="AGY349" s="652"/>
      <c r="AGZ349" s="652"/>
      <c r="AHA349" s="652"/>
      <c r="AHB349" s="652"/>
      <c r="AHC349" s="652"/>
      <c r="AHD349" s="652"/>
      <c r="AHE349" s="652"/>
      <c r="AHF349" s="652"/>
      <c r="AHG349" s="652"/>
      <c r="AHH349" s="652"/>
      <c r="AHI349" s="652"/>
      <c r="AHJ349" s="652"/>
      <c r="AHK349" s="652"/>
      <c r="AHL349" s="652"/>
      <c r="AHM349" s="652"/>
      <c r="AHN349" s="652"/>
      <c r="AHO349" s="652"/>
      <c r="AHP349" s="652"/>
      <c r="AHQ349" s="652"/>
      <c r="AHR349" s="652"/>
      <c r="AHS349" s="652"/>
      <c r="AHT349" s="652"/>
      <c r="AHU349" s="652"/>
      <c r="AHV349" s="652"/>
      <c r="AHW349" s="652"/>
      <c r="AHX349" s="652"/>
      <c r="AHY349" s="652"/>
      <c r="AHZ349" s="652"/>
      <c r="AIA349" s="652"/>
      <c r="AIB349" s="652"/>
      <c r="AIC349" s="652"/>
      <c r="AID349" s="652"/>
      <c r="AIE349" s="652"/>
      <c r="AIF349" s="652"/>
      <c r="AIG349" s="652"/>
      <c r="AIH349" s="652"/>
      <c r="AII349" s="652"/>
      <c r="AIJ349" s="652"/>
      <c r="AIK349" s="652"/>
      <c r="AIL349" s="652"/>
      <c r="AIM349" s="652"/>
      <c r="AIN349" s="652"/>
      <c r="AIO349" s="652"/>
      <c r="AIP349" s="652"/>
      <c r="AIQ349" s="652"/>
      <c r="AIR349" s="652"/>
      <c r="AIS349" s="652"/>
      <c r="AIT349" s="652"/>
      <c r="AIU349" s="652"/>
      <c r="AIV349" s="652"/>
      <c r="AIW349" s="652"/>
      <c r="AIX349" s="652"/>
      <c r="AIY349" s="652"/>
      <c r="AIZ349" s="652"/>
      <c r="AJA349" s="652"/>
      <c r="AJB349" s="652"/>
      <c r="AJC349" s="652"/>
      <c r="AJD349" s="652"/>
      <c r="AJE349" s="652"/>
      <c r="AJF349" s="652"/>
      <c r="AJG349" s="652"/>
      <c r="AJH349" s="652"/>
      <c r="AJI349" s="652"/>
      <c r="AJJ349" s="652"/>
      <c r="AJK349" s="652"/>
      <c r="AJL349" s="652"/>
      <c r="AJM349" s="652"/>
      <c r="AJN349" s="652"/>
      <c r="AJO349" s="652"/>
      <c r="AJP349" s="652"/>
      <c r="AJQ349" s="652"/>
      <c r="AJR349" s="652"/>
      <c r="AJS349" s="652"/>
      <c r="AJT349" s="652"/>
      <c r="AJU349" s="652"/>
      <c r="AJV349" s="652"/>
      <c r="AJW349" s="652"/>
      <c r="AJX349" s="652"/>
      <c r="AJY349" s="652"/>
      <c r="AJZ349" s="652"/>
      <c r="AKA349" s="652"/>
      <c r="AKB349" s="652"/>
      <c r="AKC349" s="652"/>
      <c r="AKD349" s="652"/>
      <c r="AKE349" s="652"/>
      <c r="AKF349" s="652"/>
      <c r="AKG349" s="652"/>
      <c r="AKH349" s="652"/>
      <c r="AKI349" s="652"/>
      <c r="AKJ349" s="652"/>
      <c r="AKK349" s="652"/>
      <c r="AKL349" s="652"/>
      <c r="AKM349" s="652"/>
      <c r="AKN349" s="652"/>
      <c r="AKO349" s="652"/>
      <c r="AKP349" s="652"/>
      <c r="AKQ349" s="652"/>
      <c r="AKR349" s="652"/>
      <c r="AKS349" s="652"/>
      <c r="AKT349" s="652"/>
      <c r="AKU349" s="652"/>
      <c r="AKV349" s="652"/>
      <c r="AKW349" s="652"/>
      <c r="AKX349" s="652"/>
      <c r="AKY349" s="652"/>
      <c r="AKZ349" s="652"/>
      <c r="ALA349" s="652"/>
      <c r="ALB349" s="652"/>
      <c r="ALC349" s="652"/>
      <c r="ALD349" s="652"/>
      <c r="ALE349" s="652"/>
      <c r="ALF349" s="652"/>
      <c r="ALG349" s="652"/>
      <c r="ALH349" s="652"/>
      <c r="ALI349" s="652"/>
      <c r="ALJ349" s="652"/>
      <c r="ALK349" s="652"/>
      <c r="ALL349" s="652"/>
      <c r="ALM349" s="652"/>
      <c r="ALN349" s="652"/>
      <c r="ALO349" s="652"/>
      <c r="ALP349" s="652"/>
      <c r="ALQ349" s="652"/>
      <c r="ALR349" s="652"/>
      <c r="ALS349" s="652"/>
      <c r="ALT349" s="652"/>
      <c r="ALU349" s="652"/>
      <c r="ALV349" s="652"/>
      <c r="ALW349" s="652"/>
      <c r="ALX349" s="652"/>
      <c r="ALY349" s="652"/>
      <c r="ALZ349" s="652"/>
      <c r="AMA349" s="652"/>
      <c r="AMB349" s="652"/>
      <c r="AMC349" s="652"/>
      <c r="AMD349" s="652"/>
      <c r="AME349" s="652"/>
      <c r="AMF349" s="652"/>
      <c r="AMG349" s="652"/>
      <c r="AMH349" s="652"/>
      <c r="AMI349" s="652"/>
      <c r="AMJ349" s="652"/>
    </row>
    <row r="350" spans="1:1024" s="655" customFormat="1">
      <c r="A350" s="753" t="s">
        <v>1974</v>
      </c>
      <c r="B350" s="652"/>
      <c r="C350" s="652"/>
      <c r="D350" s="652"/>
      <c r="E350" s="652"/>
      <c r="F350" s="652"/>
      <c r="G350" s="652"/>
      <c r="H350" s="652"/>
      <c r="I350" s="652"/>
      <c r="J350" s="652"/>
      <c r="K350" s="652"/>
      <c r="L350" s="652"/>
      <c r="M350" s="652"/>
      <c r="N350" s="652"/>
      <c r="O350" s="652"/>
      <c r="P350" s="652"/>
      <c r="Q350" s="652"/>
      <c r="R350" s="652"/>
      <c r="S350" s="652"/>
      <c r="T350" s="652"/>
      <c r="U350" s="652"/>
      <c r="V350" s="652"/>
      <c r="W350" s="652"/>
      <c r="X350" s="652"/>
      <c r="Y350" s="652"/>
      <c r="Z350" s="652"/>
      <c r="AA350" s="652"/>
      <c r="AB350" s="652"/>
      <c r="AC350" s="652"/>
      <c r="AD350" s="652"/>
      <c r="AE350" s="652"/>
      <c r="AF350" s="652"/>
      <c r="AG350" s="652"/>
      <c r="AH350" s="652"/>
      <c r="AI350" s="652"/>
      <c r="AJ350" s="652"/>
      <c r="AK350" s="652"/>
      <c r="AL350" s="652"/>
      <c r="AM350" s="652"/>
      <c r="AN350" s="652"/>
      <c r="AO350" s="652"/>
      <c r="AP350" s="652"/>
      <c r="AQ350" s="652"/>
      <c r="AR350" s="652"/>
      <c r="AS350" s="652"/>
      <c r="AT350" s="652"/>
      <c r="AU350" s="652"/>
      <c r="AV350" s="652"/>
      <c r="AW350" s="652"/>
      <c r="AX350" s="652"/>
      <c r="AY350" s="652"/>
      <c r="AZ350" s="652"/>
      <c r="BA350" s="652"/>
      <c r="BB350" s="652"/>
      <c r="BC350" s="652"/>
      <c r="BD350" s="652"/>
      <c r="BE350" s="652"/>
      <c r="BF350" s="652"/>
      <c r="BG350" s="652"/>
      <c r="BH350" s="652"/>
      <c r="BI350" s="652"/>
      <c r="BJ350" s="652"/>
      <c r="BK350" s="652"/>
      <c r="BL350" s="652"/>
      <c r="BM350" s="652"/>
      <c r="BN350" s="652"/>
      <c r="BO350" s="652"/>
      <c r="BP350" s="652"/>
      <c r="BQ350" s="652"/>
      <c r="BR350" s="652"/>
      <c r="BS350" s="652"/>
      <c r="BT350" s="652"/>
      <c r="BU350" s="652"/>
      <c r="BV350" s="652"/>
      <c r="BW350" s="652"/>
      <c r="BX350" s="652"/>
      <c r="BY350" s="652"/>
      <c r="BZ350" s="652"/>
      <c r="CA350" s="652"/>
      <c r="CB350" s="652"/>
      <c r="CC350" s="652"/>
      <c r="CD350" s="652"/>
      <c r="CE350" s="652"/>
      <c r="CF350" s="652"/>
      <c r="CG350" s="652"/>
      <c r="CH350" s="652"/>
      <c r="CI350" s="652"/>
      <c r="CJ350" s="652"/>
      <c r="CK350" s="652"/>
      <c r="CL350" s="652"/>
      <c r="CM350" s="652"/>
      <c r="CN350" s="652"/>
      <c r="CO350" s="652"/>
      <c r="CP350" s="652"/>
      <c r="CQ350" s="652"/>
      <c r="CR350" s="652"/>
      <c r="CS350" s="652"/>
      <c r="CT350" s="652"/>
      <c r="CU350" s="652"/>
      <c r="CV350" s="652"/>
      <c r="CW350" s="652"/>
      <c r="CX350" s="652"/>
      <c r="CY350" s="652"/>
      <c r="CZ350" s="652"/>
      <c r="DA350" s="652"/>
      <c r="DB350" s="652"/>
      <c r="DC350" s="652"/>
      <c r="DD350" s="652"/>
      <c r="DE350" s="652"/>
      <c r="DF350" s="652"/>
      <c r="DG350" s="652"/>
      <c r="DH350" s="652"/>
      <c r="DI350" s="652"/>
      <c r="DJ350" s="652"/>
      <c r="DK350" s="652"/>
      <c r="DL350" s="652"/>
      <c r="DM350" s="652"/>
      <c r="DN350" s="652"/>
      <c r="DO350" s="652"/>
      <c r="DP350" s="652"/>
      <c r="DQ350" s="652"/>
      <c r="DR350" s="652"/>
      <c r="DS350" s="652"/>
      <c r="DT350" s="652"/>
      <c r="DU350" s="652"/>
      <c r="DV350" s="652"/>
      <c r="DW350" s="652"/>
      <c r="DX350" s="652"/>
      <c r="DY350" s="652"/>
      <c r="DZ350" s="652"/>
      <c r="EA350" s="652"/>
      <c r="EB350" s="652"/>
      <c r="EC350" s="652"/>
      <c r="ED350" s="652"/>
      <c r="EE350" s="652"/>
      <c r="EF350" s="652"/>
      <c r="EG350" s="652"/>
      <c r="EH350" s="652"/>
      <c r="EI350" s="652"/>
      <c r="EJ350" s="652"/>
      <c r="EK350" s="652"/>
      <c r="EL350" s="652"/>
      <c r="EM350" s="652"/>
      <c r="EN350" s="652"/>
      <c r="EO350" s="652"/>
      <c r="EP350" s="652"/>
      <c r="EQ350" s="652"/>
      <c r="ER350" s="652"/>
      <c r="ES350" s="652"/>
      <c r="ET350" s="652"/>
      <c r="EU350" s="652"/>
      <c r="EV350" s="652"/>
      <c r="EW350" s="652"/>
      <c r="EX350" s="652"/>
      <c r="EY350" s="652"/>
      <c r="EZ350" s="652"/>
      <c r="FA350" s="652"/>
      <c r="FB350" s="652"/>
      <c r="FC350" s="652"/>
      <c r="FD350" s="652"/>
      <c r="FE350" s="652"/>
      <c r="FF350" s="652"/>
      <c r="FG350" s="652"/>
      <c r="FH350" s="652"/>
      <c r="FI350" s="652"/>
      <c r="FJ350" s="652"/>
      <c r="FK350" s="652"/>
      <c r="FL350" s="652"/>
      <c r="FM350" s="652"/>
      <c r="FN350" s="652"/>
      <c r="FO350" s="652"/>
      <c r="FP350" s="652"/>
      <c r="FQ350" s="652"/>
      <c r="FR350" s="652"/>
      <c r="FS350" s="652"/>
      <c r="FT350" s="652"/>
      <c r="FU350" s="652"/>
      <c r="FV350" s="652"/>
      <c r="FW350" s="652"/>
      <c r="FX350" s="652"/>
      <c r="FY350" s="652"/>
      <c r="FZ350" s="652"/>
      <c r="GA350" s="652"/>
      <c r="GB350" s="652"/>
      <c r="GC350" s="652"/>
      <c r="GD350" s="652"/>
      <c r="GE350" s="652"/>
      <c r="GF350" s="652"/>
      <c r="GG350" s="652"/>
      <c r="GH350" s="652"/>
      <c r="GI350" s="652"/>
      <c r="GJ350" s="652"/>
      <c r="GK350" s="652"/>
      <c r="GL350" s="652"/>
      <c r="GM350" s="652"/>
      <c r="GN350" s="652"/>
      <c r="GO350" s="652"/>
      <c r="GP350" s="652"/>
      <c r="GQ350" s="652"/>
      <c r="GR350" s="652"/>
      <c r="GS350" s="652"/>
      <c r="GT350" s="652"/>
      <c r="GU350" s="652"/>
      <c r="GV350" s="652"/>
      <c r="GW350" s="652"/>
      <c r="GX350" s="652"/>
      <c r="GY350" s="652"/>
      <c r="GZ350" s="652"/>
      <c r="HA350" s="652"/>
      <c r="HB350" s="652"/>
      <c r="HC350" s="652"/>
      <c r="HD350" s="652"/>
      <c r="HE350" s="652"/>
      <c r="HF350" s="652"/>
      <c r="HG350" s="652"/>
      <c r="HH350" s="652"/>
      <c r="HI350" s="652"/>
      <c r="HJ350" s="652"/>
      <c r="HK350" s="652"/>
      <c r="HL350" s="652"/>
      <c r="HM350" s="652"/>
      <c r="HN350" s="652"/>
      <c r="HO350" s="652"/>
      <c r="HP350" s="652"/>
      <c r="HQ350" s="652"/>
      <c r="HR350" s="652"/>
      <c r="HS350" s="652"/>
      <c r="HT350" s="652"/>
      <c r="HU350" s="652"/>
      <c r="HV350" s="652"/>
      <c r="HW350" s="652"/>
      <c r="HX350" s="652"/>
      <c r="HY350" s="652"/>
      <c r="HZ350" s="652"/>
      <c r="IA350" s="652"/>
      <c r="IB350" s="652"/>
      <c r="IC350" s="652"/>
      <c r="ID350" s="652"/>
      <c r="IE350" s="652"/>
      <c r="IF350" s="652"/>
      <c r="IG350" s="652"/>
      <c r="IH350" s="652"/>
      <c r="II350" s="652"/>
      <c r="IJ350" s="652"/>
      <c r="IK350" s="652"/>
      <c r="IL350" s="652"/>
      <c r="IM350" s="652"/>
      <c r="IN350" s="652"/>
      <c r="IO350" s="652"/>
      <c r="IP350" s="652"/>
      <c r="IQ350" s="652"/>
      <c r="IR350" s="652"/>
      <c r="IS350" s="652"/>
      <c r="IT350" s="652"/>
      <c r="IU350" s="652"/>
      <c r="IV350" s="652"/>
      <c r="IW350" s="652"/>
      <c r="IX350" s="652"/>
      <c r="IY350" s="652"/>
      <c r="IZ350" s="652"/>
      <c r="JA350" s="652"/>
      <c r="JB350" s="652"/>
      <c r="JC350" s="652"/>
      <c r="JD350" s="652"/>
      <c r="JE350" s="652"/>
      <c r="JF350" s="652"/>
      <c r="JG350" s="652"/>
      <c r="JH350" s="652"/>
      <c r="JI350" s="652"/>
      <c r="JJ350" s="652"/>
      <c r="JK350" s="652"/>
      <c r="JL350" s="652"/>
      <c r="JM350" s="652"/>
      <c r="JN350" s="652"/>
      <c r="JO350" s="652"/>
      <c r="JP350" s="652"/>
      <c r="JQ350" s="652"/>
      <c r="JR350" s="652"/>
      <c r="JS350" s="652"/>
      <c r="JT350" s="652"/>
      <c r="JU350" s="652"/>
      <c r="JV350" s="652"/>
      <c r="JW350" s="652"/>
      <c r="JX350" s="652"/>
      <c r="JY350" s="652"/>
      <c r="JZ350" s="652"/>
      <c r="KA350" s="652"/>
      <c r="KB350" s="652"/>
      <c r="KC350" s="652"/>
      <c r="KD350" s="652"/>
      <c r="KE350" s="652"/>
      <c r="KF350" s="652"/>
      <c r="KG350" s="652"/>
      <c r="KH350" s="652"/>
      <c r="KI350" s="652"/>
      <c r="KJ350" s="652"/>
      <c r="KK350" s="652"/>
      <c r="KL350" s="652"/>
      <c r="KM350" s="652"/>
      <c r="KN350" s="652"/>
      <c r="KO350" s="652"/>
      <c r="KP350" s="652"/>
      <c r="KQ350" s="652"/>
      <c r="KR350" s="652"/>
      <c r="KS350" s="652"/>
      <c r="KT350" s="652"/>
      <c r="KU350" s="652"/>
      <c r="KV350" s="652"/>
      <c r="KW350" s="652"/>
      <c r="KX350" s="652"/>
      <c r="KY350" s="652"/>
      <c r="KZ350" s="652"/>
      <c r="LA350" s="652"/>
      <c r="LB350" s="652"/>
      <c r="LC350" s="652"/>
      <c r="LD350" s="652"/>
      <c r="LE350" s="652"/>
      <c r="LF350" s="652"/>
      <c r="LG350" s="652"/>
      <c r="LH350" s="652"/>
      <c r="LI350" s="652"/>
      <c r="LJ350" s="652"/>
      <c r="LK350" s="652"/>
      <c r="LL350" s="652"/>
      <c r="LM350" s="652"/>
      <c r="LN350" s="652"/>
      <c r="LO350" s="652"/>
      <c r="LP350" s="652"/>
      <c r="LQ350" s="652"/>
      <c r="LR350" s="652"/>
      <c r="LS350" s="652"/>
      <c r="LT350" s="652"/>
      <c r="LU350" s="652"/>
      <c r="LV350" s="652"/>
      <c r="LW350" s="652"/>
      <c r="LX350" s="652"/>
      <c r="LY350" s="652"/>
      <c r="LZ350" s="652"/>
      <c r="MA350" s="652"/>
      <c r="MB350" s="652"/>
      <c r="MC350" s="652"/>
      <c r="MD350" s="652"/>
      <c r="ME350" s="652"/>
      <c r="MF350" s="652"/>
      <c r="MG350" s="652"/>
      <c r="MH350" s="652"/>
      <c r="MI350" s="652"/>
      <c r="MJ350" s="652"/>
      <c r="MK350" s="652"/>
      <c r="ML350" s="652"/>
      <c r="MM350" s="652"/>
      <c r="MN350" s="652"/>
      <c r="MO350" s="652"/>
      <c r="MP350" s="652"/>
      <c r="MQ350" s="652"/>
      <c r="MR350" s="652"/>
      <c r="MS350" s="652"/>
      <c r="MT350" s="652"/>
      <c r="MU350" s="652"/>
      <c r="MV350" s="652"/>
      <c r="MW350" s="652"/>
      <c r="MX350" s="652"/>
      <c r="MY350" s="652"/>
      <c r="MZ350" s="652"/>
      <c r="NA350" s="652"/>
      <c r="NB350" s="652"/>
      <c r="NC350" s="652"/>
      <c r="ND350" s="652"/>
      <c r="NE350" s="652"/>
      <c r="NF350" s="652"/>
      <c r="NG350" s="652"/>
      <c r="NH350" s="652"/>
      <c r="NI350" s="652"/>
      <c r="NJ350" s="652"/>
      <c r="NK350" s="652"/>
      <c r="NL350" s="652"/>
      <c r="NM350" s="652"/>
      <c r="NN350" s="652"/>
      <c r="NO350" s="652"/>
      <c r="NP350" s="652"/>
      <c r="NQ350" s="652"/>
      <c r="NR350" s="652"/>
      <c r="NS350" s="652"/>
      <c r="NT350" s="652"/>
      <c r="NU350" s="652"/>
      <c r="NV350" s="652"/>
      <c r="NW350" s="652"/>
      <c r="NX350" s="652"/>
      <c r="NY350" s="652"/>
      <c r="NZ350" s="652"/>
      <c r="OA350" s="652"/>
      <c r="OB350" s="652"/>
      <c r="OC350" s="652"/>
      <c r="OD350" s="652"/>
      <c r="OE350" s="652"/>
      <c r="OF350" s="652"/>
      <c r="OG350" s="652"/>
      <c r="OH350" s="652"/>
      <c r="OI350" s="652"/>
      <c r="OJ350" s="652"/>
      <c r="OK350" s="652"/>
      <c r="OL350" s="652"/>
      <c r="OM350" s="652"/>
      <c r="ON350" s="652"/>
      <c r="OO350" s="652"/>
      <c r="OP350" s="652"/>
      <c r="OQ350" s="652"/>
      <c r="OR350" s="652"/>
      <c r="OS350" s="652"/>
      <c r="OT350" s="652"/>
      <c r="OU350" s="652"/>
      <c r="OV350" s="652"/>
      <c r="OW350" s="652"/>
      <c r="OX350" s="652"/>
      <c r="OY350" s="652"/>
      <c r="OZ350" s="652"/>
      <c r="PA350" s="652"/>
      <c r="PB350" s="652"/>
      <c r="PC350" s="652"/>
      <c r="PD350" s="652"/>
      <c r="PE350" s="652"/>
      <c r="PF350" s="652"/>
      <c r="PG350" s="652"/>
      <c r="PH350" s="652"/>
      <c r="PI350" s="652"/>
      <c r="PJ350" s="652"/>
      <c r="PK350" s="652"/>
      <c r="PL350" s="652"/>
      <c r="PM350" s="652"/>
      <c r="PN350" s="652"/>
      <c r="PO350" s="652"/>
      <c r="PP350" s="652"/>
      <c r="PQ350" s="652"/>
      <c r="PR350" s="652"/>
      <c r="PS350" s="652"/>
      <c r="PT350" s="652"/>
      <c r="PU350" s="652"/>
      <c r="PV350" s="652"/>
      <c r="PW350" s="652"/>
      <c r="PX350" s="652"/>
      <c r="PY350" s="652"/>
      <c r="PZ350" s="652"/>
      <c r="QA350" s="652"/>
      <c r="QB350" s="652"/>
      <c r="QC350" s="652"/>
      <c r="QD350" s="652"/>
      <c r="QE350" s="652"/>
      <c r="QF350" s="652"/>
      <c r="QG350" s="652"/>
      <c r="QH350" s="652"/>
      <c r="QI350" s="652"/>
      <c r="QJ350" s="652"/>
      <c r="QK350" s="652"/>
      <c r="QL350" s="652"/>
      <c r="QM350" s="652"/>
      <c r="QN350" s="652"/>
      <c r="QO350" s="652"/>
      <c r="QP350" s="652"/>
      <c r="QQ350" s="652"/>
      <c r="QR350" s="652"/>
      <c r="QS350" s="652"/>
      <c r="QT350" s="652"/>
      <c r="QU350" s="652"/>
      <c r="QV350" s="652"/>
      <c r="QW350" s="652"/>
      <c r="QX350" s="652"/>
      <c r="QY350" s="652"/>
      <c r="QZ350" s="652"/>
      <c r="RA350" s="652"/>
      <c r="RB350" s="652"/>
      <c r="RC350" s="652"/>
      <c r="RD350" s="652"/>
      <c r="RE350" s="652"/>
      <c r="RF350" s="652"/>
      <c r="RG350" s="652"/>
      <c r="RH350" s="652"/>
      <c r="RI350" s="652"/>
      <c r="RJ350" s="652"/>
      <c r="RK350" s="652"/>
      <c r="RL350" s="652"/>
      <c r="RM350" s="652"/>
      <c r="RN350" s="652"/>
      <c r="RO350" s="652"/>
      <c r="RP350" s="652"/>
      <c r="RQ350" s="652"/>
      <c r="RR350" s="652"/>
      <c r="RS350" s="652"/>
      <c r="RT350" s="652"/>
      <c r="RU350" s="652"/>
      <c r="RV350" s="652"/>
      <c r="RW350" s="652"/>
      <c r="RX350" s="652"/>
      <c r="RY350" s="652"/>
      <c r="RZ350" s="652"/>
      <c r="SA350" s="652"/>
      <c r="SB350" s="652"/>
      <c r="SC350" s="652"/>
      <c r="SD350" s="652"/>
      <c r="SE350" s="652"/>
      <c r="SF350" s="652"/>
      <c r="SG350" s="652"/>
      <c r="SH350" s="652"/>
      <c r="SI350" s="652"/>
      <c r="SJ350" s="652"/>
      <c r="SK350" s="652"/>
      <c r="SL350" s="652"/>
      <c r="SM350" s="652"/>
      <c r="SN350" s="652"/>
      <c r="SO350" s="652"/>
      <c r="SP350" s="652"/>
      <c r="SQ350" s="652"/>
      <c r="SR350" s="652"/>
      <c r="SS350" s="652"/>
      <c r="ST350" s="652"/>
      <c r="SU350" s="652"/>
      <c r="SV350" s="652"/>
      <c r="SW350" s="652"/>
      <c r="SX350" s="652"/>
      <c r="SY350" s="652"/>
      <c r="SZ350" s="652"/>
      <c r="TA350" s="652"/>
      <c r="TB350" s="652"/>
      <c r="TC350" s="652"/>
      <c r="TD350" s="652"/>
      <c r="TE350" s="652"/>
      <c r="TF350" s="652"/>
      <c r="TG350" s="652"/>
      <c r="TH350" s="652"/>
      <c r="TI350" s="652"/>
      <c r="TJ350" s="652"/>
      <c r="TK350" s="652"/>
      <c r="TL350" s="652"/>
      <c r="TM350" s="652"/>
      <c r="TN350" s="652"/>
      <c r="TO350" s="652"/>
      <c r="TP350" s="652"/>
      <c r="TQ350" s="652"/>
      <c r="TR350" s="652"/>
      <c r="TS350" s="652"/>
      <c r="TT350" s="652"/>
      <c r="TU350" s="652"/>
      <c r="TV350" s="652"/>
      <c r="TW350" s="652"/>
      <c r="TX350" s="652"/>
      <c r="TY350" s="652"/>
      <c r="TZ350" s="652"/>
      <c r="UA350" s="652"/>
      <c r="UB350" s="652"/>
      <c r="UC350" s="652"/>
      <c r="UD350" s="652"/>
      <c r="UE350" s="652"/>
      <c r="UF350" s="652"/>
      <c r="UG350" s="652"/>
      <c r="UH350" s="652"/>
      <c r="UI350" s="652"/>
      <c r="UJ350" s="652"/>
      <c r="UK350" s="652"/>
      <c r="UL350" s="652"/>
      <c r="UM350" s="652"/>
      <c r="UN350" s="652"/>
      <c r="UO350" s="652"/>
      <c r="UP350" s="652"/>
      <c r="UQ350" s="652"/>
      <c r="UR350" s="652"/>
      <c r="US350" s="652"/>
      <c r="UT350" s="652"/>
      <c r="UU350" s="652"/>
      <c r="UV350" s="652"/>
      <c r="UW350" s="652"/>
      <c r="UX350" s="652"/>
      <c r="UY350" s="652"/>
      <c r="UZ350" s="652"/>
      <c r="VA350" s="652"/>
      <c r="VB350" s="652"/>
      <c r="VC350" s="652"/>
      <c r="VD350" s="652"/>
      <c r="VE350" s="652"/>
      <c r="VF350" s="652"/>
      <c r="VG350" s="652"/>
      <c r="VH350" s="652"/>
      <c r="VI350" s="652"/>
      <c r="VJ350" s="652"/>
      <c r="VK350" s="652"/>
      <c r="VL350" s="652"/>
      <c r="VM350" s="652"/>
      <c r="VN350" s="652"/>
      <c r="VO350" s="652"/>
      <c r="VP350" s="652"/>
      <c r="VQ350" s="652"/>
      <c r="VR350" s="652"/>
      <c r="VS350" s="652"/>
      <c r="VT350" s="652"/>
      <c r="VU350" s="652"/>
      <c r="VV350" s="652"/>
      <c r="VW350" s="652"/>
      <c r="VX350" s="652"/>
      <c r="VY350" s="652"/>
      <c r="VZ350" s="652"/>
      <c r="WA350" s="652"/>
      <c r="WB350" s="652"/>
      <c r="WC350" s="652"/>
      <c r="WD350" s="652"/>
      <c r="WE350" s="652"/>
      <c r="WF350" s="652"/>
      <c r="WG350" s="652"/>
      <c r="WH350" s="652"/>
      <c r="WI350" s="652"/>
      <c r="WJ350" s="652"/>
      <c r="WK350" s="652"/>
      <c r="WL350" s="652"/>
      <c r="WM350" s="652"/>
      <c r="WN350" s="652"/>
      <c r="WO350" s="652"/>
      <c r="WP350" s="652"/>
      <c r="WQ350" s="652"/>
      <c r="WR350" s="652"/>
      <c r="WS350" s="652"/>
      <c r="WT350" s="652"/>
      <c r="WU350" s="652"/>
      <c r="WV350" s="652"/>
      <c r="WW350" s="652"/>
      <c r="WX350" s="652"/>
      <c r="WY350" s="652"/>
      <c r="WZ350" s="652"/>
      <c r="XA350" s="652"/>
      <c r="XB350" s="652"/>
      <c r="XC350" s="652"/>
      <c r="XD350" s="652"/>
      <c r="XE350" s="652"/>
      <c r="XF350" s="652"/>
      <c r="XG350" s="652"/>
      <c r="XH350" s="652"/>
      <c r="XI350" s="652"/>
      <c r="XJ350" s="652"/>
      <c r="XK350" s="652"/>
      <c r="XL350" s="652"/>
      <c r="XM350" s="652"/>
      <c r="XN350" s="652"/>
      <c r="XO350" s="652"/>
      <c r="XP350" s="652"/>
      <c r="XQ350" s="652"/>
      <c r="XR350" s="652"/>
      <c r="XS350" s="652"/>
      <c r="XT350" s="652"/>
      <c r="XU350" s="652"/>
      <c r="XV350" s="652"/>
      <c r="XW350" s="652"/>
      <c r="XX350" s="652"/>
      <c r="XY350" s="652"/>
      <c r="XZ350" s="652"/>
      <c r="YA350" s="652"/>
      <c r="YB350" s="652"/>
      <c r="YC350" s="652"/>
      <c r="YD350" s="652"/>
      <c r="YE350" s="652"/>
      <c r="YF350" s="652"/>
      <c r="YG350" s="652"/>
      <c r="YH350" s="652"/>
      <c r="YI350" s="652"/>
      <c r="YJ350" s="652"/>
      <c r="YK350" s="652"/>
      <c r="YL350" s="652"/>
      <c r="YM350" s="652"/>
      <c r="YN350" s="652"/>
      <c r="YO350" s="652"/>
      <c r="YP350" s="652"/>
      <c r="YQ350" s="652"/>
      <c r="YR350" s="652"/>
      <c r="YS350" s="652"/>
      <c r="YT350" s="652"/>
      <c r="YU350" s="652"/>
      <c r="YV350" s="652"/>
      <c r="YW350" s="652"/>
      <c r="YX350" s="652"/>
      <c r="YY350" s="652"/>
      <c r="YZ350" s="652"/>
      <c r="ZA350" s="652"/>
      <c r="ZB350" s="652"/>
      <c r="ZC350" s="652"/>
      <c r="ZD350" s="652"/>
      <c r="ZE350" s="652"/>
      <c r="ZF350" s="652"/>
      <c r="ZG350" s="652"/>
      <c r="ZH350" s="652"/>
      <c r="ZI350" s="652"/>
      <c r="ZJ350" s="652"/>
      <c r="ZK350" s="652"/>
      <c r="ZL350" s="652"/>
      <c r="ZM350" s="652"/>
      <c r="ZN350" s="652"/>
      <c r="ZO350" s="652"/>
      <c r="ZP350" s="652"/>
      <c r="ZQ350" s="652"/>
      <c r="ZR350" s="652"/>
      <c r="ZS350" s="652"/>
      <c r="ZT350" s="652"/>
      <c r="ZU350" s="652"/>
      <c r="ZV350" s="652"/>
      <c r="ZW350" s="652"/>
      <c r="ZX350" s="652"/>
      <c r="ZY350" s="652"/>
      <c r="ZZ350" s="652"/>
      <c r="AAA350" s="652"/>
      <c r="AAB350" s="652"/>
      <c r="AAC350" s="652"/>
      <c r="AAD350" s="652"/>
      <c r="AAE350" s="652"/>
      <c r="AAF350" s="652"/>
      <c r="AAG350" s="652"/>
      <c r="AAH350" s="652"/>
      <c r="AAI350" s="652"/>
      <c r="AAJ350" s="652"/>
      <c r="AAK350" s="652"/>
      <c r="AAL350" s="652"/>
      <c r="AAM350" s="652"/>
      <c r="AAN350" s="652"/>
      <c r="AAO350" s="652"/>
      <c r="AAP350" s="652"/>
      <c r="AAQ350" s="652"/>
      <c r="AAR350" s="652"/>
      <c r="AAS350" s="652"/>
      <c r="AAT350" s="652"/>
      <c r="AAU350" s="652"/>
      <c r="AAV350" s="652"/>
      <c r="AAW350" s="652"/>
      <c r="AAX350" s="652"/>
      <c r="AAY350" s="652"/>
      <c r="AAZ350" s="652"/>
      <c r="ABA350" s="652"/>
      <c r="ABB350" s="652"/>
      <c r="ABC350" s="652"/>
      <c r="ABD350" s="652"/>
      <c r="ABE350" s="652"/>
      <c r="ABF350" s="652"/>
      <c r="ABG350" s="652"/>
      <c r="ABH350" s="652"/>
      <c r="ABI350" s="652"/>
      <c r="ABJ350" s="652"/>
      <c r="ABK350" s="652"/>
      <c r="ABL350" s="652"/>
      <c r="ABM350" s="652"/>
      <c r="ABN350" s="652"/>
      <c r="ABO350" s="652"/>
      <c r="ABP350" s="652"/>
      <c r="ABQ350" s="652"/>
      <c r="ABR350" s="652"/>
      <c r="ABS350" s="652"/>
      <c r="ABT350" s="652"/>
      <c r="ABU350" s="652"/>
      <c r="ABV350" s="652"/>
      <c r="ABW350" s="652"/>
      <c r="ABX350" s="652"/>
      <c r="ABY350" s="652"/>
      <c r="ABZ350" s="652"/>
      <c r="ACA350" s="652"/>
      <c r="ACB350" s="652"/>
      <c r="ACC350" s="652"/>
      <c r="ACD350" s="652"/>
      <c r="ACE350" s="652"/>
      <c r="ACF350" s="652"/>
      <c r="ACG350" s="652"/>
      <c r="ACH350" s="652"/>
      <c r="ACI350" s="652"/>
      <c r="ACJ350" s="652"/>
      <c r="ACK350" s="652"/>
      <c r="ACL350" s="652"/>
      <c r="ACM350" s="652"/>
      <c r="ACN350" s="652"/>
      <c r="ACO350" s="652"/>
      <c r="ACP350" s="652"/>
      <c r="ACQ350" s="652"/>
      <c r="ACR350" s="652"/>
      <c r="ACS350" s="652"/>
      <c r="ACT350" s="652"/>
      <c r="ACU350" s="652"/>
      <c r="ACV350" s="652"/>
      <c r="ACW350" s="652"/>
      <c r="ACX350" s="652"/>
      <c r="ACY350" s="652"/>
      <c r="ACZ350" s="652"/>
      <c r="ADA350" s="652"/>
      <c r="ADB350" s="652"/>
      <c r="ADC350" s="652"/>
      <c r="ADD350" s="652"/>
      <c r="ADE350" s="652"/>
      <c r="ADF350" s="652"/>
      <c r="ADG350" s="652"/>
      <c r="ADH350" s="652"/>
      <c r="ADI350" s="652"/>
      <c r="ADJ350" s="652"/>
      <c r="ADK350" s="652"/>
      <c r="ADL350" s="652"/>
      <c r="ADM350" s="652"/>
      <c r="ADN350" s="652"/>
      <c r="ADO350" s="652"/>
      <c r="ADP350" s="652"/>
      <c r="ADQ350" s="652"/>
      <c r="ADR350" s="652"/>
      <c r="ADS350" s="652"/>
      <c r="ADT350" s="652"/>
      <c r="ADU350" s="652"/>
      <c r="ADV350" s="652"/>
      <c r="ADW350" s="652"/>
      <c r="ADX350" s="652"/>
      <c r="ADY350" s="652"/>
      <c r="ADZ350" s="652"/>
      <c r="AEA350" s="652"/>
      <c r="AEB350" s="652"/>
      <c r="AEC350" s="652"/>
      <c r="AED350" s="652"/>
      <c r="AEE350" s="652"/>
      <c r="AEF350" s="652"/>
      <c r="AEG350" s="652"/>
      <c r="AEH350" s="652"/>
      <c r="AEI350" s="652"/>
      <c r="AEJ350" s="652"/>
      <c r="AEK350" s="652"/>
      <c r="AEL350" s="652"/>
      <c r="AEM350" s="652"/>
      <c r="AEN350" s="652"/>
      <c r="AEO350" s="652"/>
      <c r="AEP350" s="652"/>
      <c r="AEQ350" s="652"/>
      <c r="AER350" s="652"/>
      <c r="AES350" s="652"/>
      <c r="AET350" s="652"/>
      <c r="AEU350" s="652"/>
      <c r="AEV350" s="652"/>
      <c r="AEW350" s="652"/>
      <c r="AEX350" s="652"/>
      <c r="AEY350" s="652"/>
      <c r="AEZ350" s="652"/>
      <c r="AFA350" s="652"/>
      <c r="AFB350" s="652"/>
      <c r="AFC350" s="652"/>
      <c r="AFD350" s="652"/>
      <c r="AFE350" s="652"/>
      <c r="AFF350" s="652"/>
      <c r="AFG350" s="652"/>
      <c r="AFH350" s="652"/>
      <c r="AFI350" s="652"/>
      <c r="AFJ350" s="652"/>
      <c r="AFK350" s="652"/>
      <c r="AFL350" s="652"/>
      <c r="AFM350" s="652"/>
      <c r="AFN350" s="652"/>
      <c r="AFO350" s="652"/>
      <c r="AFP350" s="652"/>
      <c r="AFQ350" s="652"/>
      <c r="AFR350" s="652"/>
      <c r="AFS350" s="652"/>
      <c r="AFT350" s="652"/>
      <c r="AFU350" s="652"/>
      <c r="AFV350" s="652"/>
      <c r="AFW350" s="652"/>
      <c r="AFX350" s="652"/>
      <c r="AFY350" s="652"/>
      <c r="AFZ350" s="652"/>
      <c r="AGA350" s="652"/>
      <c r="AGB350" s="652"/>
      <c r="AGC350" s="652"/>
      <c r="AGD350" s="652"/>
      <c r="AGE350" s="652"/>
      <c r="AGF350" s="652"/>
      <c r="AGG350" s="652"/>
      <c r="AGH350" s="652"/>
      <c r="AGI350" s="652"/>
      <c r="AGJ350" s="652"/>
      <c r="AGK350" s="652"/>
      <c r="AGL350" s="652"/>
      <c r="AGM350" s="652"/>
      <c r="AGN350" s="652"/>
      <c r="AGO350" s="652"/>
      <c r="AGP350" s="652"/>
      <c r="AGQ350" s="652"/>
      <c r="AGR350" s="652"/>
      <c r="AGS350" s="652"/>
      <c r="AGT350" s="652"/>
      <c r="AGU350" s="652"/>
      <c r="AGV350" s="652"/>
      <c r="AGW350" s="652"/>
      <c r="AGX350" s="652"/>
      <c r="AGY350" s="652"/>
      <c r="AGZ350" s="652"/>
      <c r="AHA350" s="652"/>
      <c r="AHB350" s="652"/>
      <c r="AHC350" s="652"/>
      <c r="AHD350" s="652"/>
      <c r="AHE350" s="652"/>
      <c r="AHF350" s="652"/>
      <c r="AHG350" s="652"/>
      <c r="AHH350" s="652"/>
      <c r="AHI350" s="652"/>
      <c r="AHJ350" s="652"/>
      <c r="AHK350" s="652"/>
      <c r="AHL350" s="652"/>
      <c r="AHM350" s="652"/>
      <c r="AHN350" s="652"/>
      <c r="AHO350" s="652"/>
      <c r="AHP350" s="652"/>
      <c r="AHQ350" s="652"/>
      <c r="AHR350" s="652"/>
      <c r="AHS350" s="652"/>
      <c r="AHT350" s="652"/>
      <c r="AHU350" s="652"/>
      <c r="AHV350" s="652"/>
      <c r="AHW350" s="652"/>
      <c r="AHX350" s="652"/>
      <c r="AHY350" s="652"/>
      <c r="AHZ350" s="652"/>
      <c r="AIA350" s="652"/>
      <c r="AIB350" s="652"/>
      <c r="AIC350" s="652"/>
      <c r="AID350" s="652"/>
      <c r="AIE350" s="652"/>
      <c r="AIF350" s="652"/>
      <c r="AIG350" s="652"/>
      <c r="AIH350" s="652"/>
      <c r="AII350" s="652"/>
      <c r="AIJ350" s="652"/>
      <c r="AIK350" s="652"/>
      <c r="AIL350" s="652"/>
      <c r="AIM350" s="652"/>
      <c r="AIN350" s="652"/>
      <c r="AIO350" s="652"/>
      <c r="AIP350" s="652"/>
      <c r="AIQ350" s="652"/>
      <c r="AIR350" s="652"/>
      <c r="AIS350" s="652"/>
      <c r="AIT350" s="652"/>
      <c r="AIU350" s="652"/>
      <c r="AIV350" s="652"/>
      <c r="AIW350" s="652"/>
      <c r="AIX350" s="652"/>
      <c r="AIY350" s="652"/>
      <c r="AIZ350" s="652"/>
      <c r="AJA350" s="652"/>
      <c r="AJB350" s="652"/>
      <c r="AJC350" s="652"/>
      <c r="AJD350" s="652"/>
      <c r="AJE350" s="652"/>
      <c r="AJF350" s="652"/>
      <c r="AJG350" s="652"/>
      <c r="AJH350" s="652"/>
      <c r="AJI350" s="652"/>
      <c r="AJJ350" s="652"/>
      <c r="AJK350" s="652"/>
      <c r="AJL350" s="652"/>
      <c r="AJM350" s="652"/>
      <c r="AJN350" s="652"/>
      <c r="AJO350" s="652"/>
      <c r="AJP350" s="652"/>
      <c r="AJQ350" s="652"/>
      <c r="AJR350" s="652"/>
      <c r="AJS350" s="652"/>
      <c r="AJT350" s="652"/>
      <c r="AJU350" s="652"/>
      <c r="AJV350" s="652"/>
      <c r="AJW350" s="652"/>
      <c r="AJX350" s="652"/>
      <c r="AJY350" s="652"/>
      <c r="AJZ350" s="652"/>
      <c r="AKA350" s="652"/>
      <c r="AKB350" s="652"/>
      <c r="AKC350" s="652"/>
      <c r="AKD350" s="652"/>
      <c r="AKE350" s="652"/>
      <c r="AKF350" s="652"/>
      <c r="AKG350" s="652"/>
      <c r="AKH350" s="652"/>
      <c r="AKI350" s="652"/>
      <c r="AKJ350" s="652"/>
      <c r="AKK350" s="652"/>
      <c r="AKL350" s="652"/>
      <c r="AKM350" s="652"/>
      <c r="AKN350" s="652"/>
      <c r="AKO350" s="652"/>
      <c r="AKP350" s="652"/>
      <c r="AKQ350" s="652"/>
      <c r="AKR350" s="652"/>
      <c r="AKS350" s="652"/>
      <c r="AKT350" s="652"/>
      <c r="AKU350" s="652"/>
      <c r="AKV350" s="652"/>
      <c r="AKW350" s="652"/>
      <c r="AKX350" s="652"/>
      <c r="AKY350" s="652"/>
      <c r="AKZ350" s="652"/>
      <c r="ALA350" s="652"/>
      <c r="ALB350" s="652"/>
      <c r="ALC350" s="652"/>
      <c r="ALD350" s="652"/>
      <c r="ALE350" s="652"/>
      <c r="ALF350" s="652"/>
      <c r="ALG350" s="652"/>
      <c r="ALH350" s="652"/>
      <c r="ALI350" s="652"/>
      <c r="ALJ350" s="652"/>
      <c r="ALK350" s="652"/>
      <c r="ALL350" s="652"/>
      <c r="ALM350" s="652"/>
      <c r="ALN350" s="652"/>
      <c r="ALO350" s="652"/>
      <c r="ALP350" s="652"/>
      <c r="ALQ350" s="652"/>
      <c r="ALR350" s="652"/>
      <c r="ALS350" s="652"/>
      <c r="ALT350" s="652"/>
      <c r="ALU350" s="652"/>
      <c r="ALV350" s="652"/>
      <c r="ALW350" s="652"/>
      <c r="ALX350" s="652"/>
      <c r="ALY350" s="652"/>
      <c r="ALZ350" s="652"/>
      <c r="AMA350" s="652"/>
      <c r="AMB350" s="652"/>
      <c r="AMC350" s="652"/>
      <c r="AMD350" s="652"/>
      <c r="AME350" s="652"/>
      <c r="AMF350" s="652"/>
      <c r="AMG350" s="652"/>
      <c r="AMH350" s="652"/>
      <c r="AMI350" s="652"/>
      <c r="AMJ350" s="652"/>
    </row>
    <row r="351" spans="1:1024" s="655" customFormat="1" ht="24">
      <c r="A351" s="753" t="s">
        <v>1975</v>
      </c>
      <c r="B351" s="660"/>
      <c r="C351" s="660"/>
      <c r="D351" s="660"/>
      <c r="E351" s="660"/>
      <c r="F351" s="652"/>
      <c r="G351" s="652"/>
      <c r="H351" s="652"/>
      <c r="I351" s="652"/>
      <c r="J351" s="652"/>
      <c r="K351" s="652"/>
      <c r="L351" s="652"/>
      <c r="M351" s="652"/>
      <c r="N351" s="652"/>
      <c r="O351" s="652"/>
      <c r="P351" s="652"/>
      <c r="Q351" s="652"/>
      <c r="R351" s="652"/>
      <c r="S351" s="652"/>
      <c r="T351" s="652"/>
      <c r="U351" s="652"/>
      <c r="V351" s="652"/>
      <c r="W351" s="652"/>
      <c r="X351" s="652"/>
      <c r="Y351" s="652"/>
      <c r="Z351" s="652"/>
      <c r="AA351" s="652"/>
      <c r="AB351" s="652"/>
      <c r="AC351" s="652"/>
      <c r="AD351" s="652"/>
      <c r="AE351" s="652"/>
      <c r="AF351" s="652"/>
      <c r="AG351" s="652"/>
      <c r="AH351" s="652"/>
      <c r="AI351" s="652"/>
      <c r="AJ351" s="652"/>
      <c r="AK351" s="652"/>
      <c r="AL351" s="652"/>
      <c r="AM351" s="652"/>
      <c r="AN351" s="652"/>
      <c r="AO351" s="652"/>
      <c r="AP351" s="652"/>
      <c r="AQ351" s="652"/>
      <c r="AR351" s="652"/>
      <c r="AS351" s="652"/>
      <c r="AT351" s="652"/>
      <c r="AU351" s="652"/>
      <c r="AV351" s="652"/>
      <c r="AW351" s="652"/>
      <c r="AX351" s="652"/>
      <c r="AY351" s="652"/>
      <c r="AZ351" s="652"/>
      <c r="BA351" s="652"/>
      <c r="BB351" s="652"/>
      <c r="BC351" s="652"/>
      <c r="BD351" s="652"/>
      <c r="BE351" s="652"/>
      <c r="BF351" s="652"/>
      <c r="BG351" s="652"/>
      <c r="BH351" s="652"/>
      <c r="BI351" s="652"/>
      <c r="BJ351" s="652"/>
      <c r="BK351" s="652"/>
      <c r="BL351" s="652"/>
      <c r="BM351" s="652"/>
      <c r="BN351" s="652"/>
      <c r="BO351" s="652"/>
      <c r="BP351" s="652"/>
      <c r="BQ351" s="652"/>
      <c r="BR351" s="652"/>
      <c r="BS351" s="652"/>
      <c r="BT351" s="652"/>
      <c r="BU351" s="652"/>
      <c r="BV351" s="652"/>
      <c r="BW351" s="652"/>
      <c r="BX351" s="652"/>
      <c r="BY351" s="652"/>
      <c r="BZ351" s="652"/>
      <c r="CA351" s="652"/>
      <c r="CB351" s="652"/>
      <c r="CC351" s="652"/>
      <c r="CD351" s="652"/>
      <c r="CE351" s="652"/>
      <c r="CF351" s="652"/>
      <c r="CG351" s="652"/>
      <c r="CH351" s="652"/>
      <c r="CI351" s="652"/>
      <c r="CJ351" s="652"/>
      <c r="CK351" s="652"/>
      <c r="CL351" s="652"/>
      <c r="CM351" s="652"/>
      <c r="CN351" s="652"/>
      <c r="CO351" s="652"/>
      <c r="CP351" s="652"/>
      <c r="CQ351" s="652"/>
      <c r="CR351" s="652"/>
      <c r="CS351" s="652"/>
      <c r="CT351" s="652"/>
      <c r="CU351" s="652"/>
      <c r="CV351" s="652"/>
      <c r="CW351" s="652"/>
      <c r="CX351" s="652"/>
      <c r="CY351" s="652"/>
      <c r="CZ351" s="652"/>
      <c r="DA351" s="652"/>
      <c r="DB351" s="652"/>
      <c r="DC351" s="652"/>
      <c r="DD351" s="652"/>
      <c r="DE351" s="652"/>
      <c r="DF351" s="652"/>
      <c r="DG351" s="652"/>
      <c r="DH351" s="652"/>
      <c r="DI351" s="652"/>
      <c r="DJ351" s="652"/>
      <c r="DK351" s="652"/>
      <c r="DL351" s="652"/>
      <c r="DM351" s="652"/>
      <c r="DN351" s="652"/>
      <c r="DO351" s="652"/>
      <c r="DP351" s="652"/>
      <c r="DQ351" s="652"/>
      <c r="DR351" s="652"/>
      <c r="DS351" s="652"/>
      <c r="DT351" s="652"/>
      <c r="DU351" s="652"/>
      <c r="DV351" s="652"/>
      <c r="DW351" s="652"/>
      <c r="DX351" s="652"/>
      <c r="DY351" s="652"/>
      <c r="DZ351" s="652"/>
      <c r="EA351" s="652"/>
      <c r="EB351" s="652"/>
      <c r="EC351" s="652"/>
      <c r="ED351" s="652"/>
      <c r="EE351" s="652"/>
      <c r="EF351" s="652"/>
      <c r="EG351" s="652"/>
      <c r="EH351" s="652"/>
      <c r="EI351" s="652"/>
      <c r="EJ351" s="652"/>
      <c r="EK351" s="652"/>
      <c r="EL351" s="652"/>
      <c r="EM351" s="652"/>
      <c r="EN351" s="652"/>
      <c r="EO351" s="652"/>
      <c r="EP351" s="652"/>
      <c r="EQ351" s="652"/>
      <c r="ER351" s="652"/>
      <c r="ES351" s="652"/>
      <c r="ET351" s="652"/>
      <c r="EU351" s="652"/>
      <c r="EV351" s="652"/>
      <c r="EW351" s="652"/>
      <c r="EX351" s="652"/>
      <c r="EY351" s="652"/>
      <c r="EZ351" s="652"/>
      <c r="FA351" s="652"/>
      <c r="FB351" s="652"/>
      <c r="FC351" s="652"/>
      <c r="FD351" s="652"/>
      <c r="FE351" s="652"/>
      <c r="FF351" s="652"/>
      <c r="FG351" s="652"/>
      <c r="FH351" s="652"/>
      <c r="FI351" s="652"/>
      <c r="FJ351" s="652"/>
      <c r="FK351" s="652"/>
      <c r="FL351" s="652"/>
      <c r="FM351" s="652"/>
      <c r="FN351" s="652"/>
      <c r="FO351" s="652"/>
      <c r="FP351" s="652"/>
      <c r="FQ351" s="652"/>
      <c r="FR351" s="652"/>
      <c r="FS351" s="652"/>
      <c r="FT351" s="652"/>
      <c r="FU351" s="652"/>
      <c r="FV351" s="652"/>
      <c r="FW351" s="652"/>
      <c r="FX351" s="652"/>
      <c r="FY351" s="652"/>
      <c r="FZ351" s="652"/>
      <c r="GA351" s="652"/>
      <c r="GB351" s="652"/>
      <c r="GC351" s="652"/>
      <c r="GD351" s="652"/>
      <c r="GE351" s="652"/>
      <c r="GF351" s="652"/>
      <c r="GG351" s="652"/>
      <c r="GH351" s="652"/>
      <c r="GI351" s="652"/>
      <c r="GJ351" s="652"/>
      <c r="GK351" s="652"/>
      <c r="GL351" s="652"/>
      <c r="GM351" s="652"/>
      <c r="GN351" s="652"/>
      <c r="GO351" s="652"/>
      <c r="GP351" s="652"/>
      <c r="GQ351" s="652"/>
      <c r="GR351" s="652"/>
      <c r="GS351" s="652"/>
      <c r="GT351" s="652"/>
      <c r="GU351" s="652"/>
      <c r="GV351" s="652"/>
      <c r="GW351" s="652"/>
      <c r="GX351" s="652"/>
      <c r="GY351" s="652"/>
      <c r="GZ351" s="652"/>
      <c r="HA351" s="652"/>
      <c r="HB351" s="652"/>
      <c r="HC351" s="652"/>
      <c r="HD351" s="652"/>
      <c r="HE351" s="652"/>
      <c r="HF351" s="652"/>
      <c r="HG351" s="652"/>
      <c r="HH351" s="652"/>
      <c r="HI351" s="652"/>
      <c r="HJ351" s="652"/>
      <c r="HK351" s="652"/>
      <c r="HL351" s="652"/>
      <c r="HM351" s="652"/>
      <c r="HN351" s="652"/>
      <c r="HO351" s="652"/>
      <c r="HP351" s="652"/>
      <c r="HQ351" s="652"/>
      <c r="HR351" s="652"/>
      <c r="HS351" s="652"/>
      <c r="HT351" s="652"/>
      <c r="HU351" s="652"/>
      <c r="HV351" s="652"/>
      <c r="HW351" s="652"/>
      <c r="HX351" s="652"/>
      <c r="HY351" s="652"/>
      <c r="HZ351" s="652"/>
      <c r="IA351" s="652"/>
      <c r="IB351" s="652"/>
      <c r="IC351" s="652"/>
      <c r="ID351" s="652"/>
      <c r="IE351" s="652"/>
      <c r="IF351" s="652"/>
      <c r="IG351" s="652"/>
      <c r="IH351" s="652"/>
      <c r="II351" s="652"/>
      <c r="IJ351" s="652"/>
      <c r="IK351" s="652"/>
      <c r="IL351" s="652"/>
      <c r="IM351" s="652"/>
      <c r="IN351" s="652"/>
      <c r="IO351" s="652"/>
      <c r="IP351" s="652"/>
      <c r="IQ351" s="652"/>
      <c r="IR351" s="652"/>
      <c r="IS351" s="652"/>
      <c r="IT351" s="652"/>
      <c r="IU351" s="652"/>
      <c r="IV351" s="652"/>
      <c r="IW351" s="652"/>
      <c r="IX351" s="652"/>
      <c r="IY351" s="652"/>
      <c r="IZ351" s="652"/>
      <c r="JA351" s="652"/>
      <c r="JB351" s="652"/>
      <c r="JC351" s="652"/>
      <c r="JD351" s="652"/>
      <c r="JE351" s="652"/>
      <c r="JF351" s="652"/>
      <c r="JG351" s="652"/>
      <c r="JH351" s="652"/>
      <c r="JI351" s="652"/>
      <c r="JJ351" s="652"/>
      <c r="JK351" s="652"/>
      <c r="JL351" s="652"/>
      <c r="JM351" s="652"/>
      <c r="JN351" s="652"/>
      <c r="JO351" s="652"/>
      <c r="JP351" s="652"/>
      <c r="JQ351" s="652"/>
      <c r="JR351" s="652"/>
      <c r="JS351" s="652"/>
      <c r="JT351" s="652"/>
      <c r="JU351" s="652"/>
      <c r="JV351" s="652"/>
      <c r="JW351" s="652"/>
      <c r="JX351" s="652"/>
      <c r="JY351" s="652"/>
      <c r="JZ351" s="652"/>
      <c r="KA351" s="652"/>
      <c r="KB351" s="652"/>
      <c r="KC351" s="652"/>
      <c r="KD351" s="652"/>
      <c r="KE351" s="652"/>
      <c r="KF351" s="652"/>
      <c r="KG351" s="652"/>
      <c r="KH351" s="652"/>
      <c r="KI351" s="652"/>
      <c r="KJ351" s="652"/>
      <c r="KK351" s="652"/>
      <c r="KL351" s="652"/>
      <c r="KM351" s="652"/>
      <c r="KN351" s="652"/>
      <c r="KO351" s="652"/>
      <c r="KP351" s="652"/>
      <c r="KQ351" s="652"/>
      <c r="KR351" s="652"/>
      <c r="KS351" s="652"/>
      <c r="KT351" s="652"/>
      <c r="KU351" s="652"/>
      <c r="KV351" s="652"/>
      <c r="KW351" s="652"/>
      <c r="KX351" s="652"/>
      <c r="KY351" s="652"/>
      <c r="KZ351" s="652"/>
      <c r="LA351" s="652"/>
      <c r="LB351" s="652"/>
      <c r="LC351" s="652"/>
      <c r="LD351" s="652"/>
      <c r="LE351" s="652"/>
      <c r="LF351" s="652"/>
      <c r="LG351" s="652"/>
      <c r="LH351" s="652"/>
      <c r="LI351" s="652"/>
      <c r="LJ351" s="652"/>
      <c r="LK351" s="652"/>
      <c r="LL351" s="652"/>
      <c r="LM351" s="652"/>
      <c r="LN351" s="652"/>
      <c r="LO351" s="652"/>
      <c r="LP351" s="652"/>
      <c r="LQ351" s="652"/>
      <c r="LR351" s="652"/>
      <c r="LS351" s="652"/>
      <c r="LT351" s="652"/>
      <c r="LU351" s="652"/>
      <c r="LV351" s="652"/>
      <c r="LW351" s="652"/>
      <c r="LX351" s="652"/>
      <c r="LY351" s="652"/>
      <c r="LZ351" s="652"/>
      <c r="MA351" s="652"/>
      <c r="MB351" s="652"/>
      <c r="MC351" s="652"/>
      <c r="MD351" s="652"/>
      <c r="ME351" s="652"/>
      <c r="MF351" s="652"/>
      <c r="MG351" s="652"/>
      <c r="MH351" s="652"/>
      <c r="MI351" s="652"/>
      <c r="MJ351" s="652"/>
      <c r="MK351" s="652"/>
      <c r="ML351" s="652"/>
      <c r="MM351" s="652"/>
      <c r="MN351" s="652"/>
      <c r="MO351" s="652"/>
      <c r="MP351" s="652"/>
      <c r="MQ351" s="652"/>
      <c r="MR351" s="652"/>
      <c r="MS351" s="652"/>
      <c r="MT351" s="652"/>
      <c r="MU351" s="652"/>
      <c r="MV351" s="652"/>
      <c r="MW351" s="652"/>
      <c r="MX351" s="652"/>
      <c r="MY351" s="652"/>
      <c r="MZ351" s="652"/>
      <c r="NA351" s="652"/>
      <c r="NB351" s="652"/>
      <c r="NC351" s="652"/>
      <c r="ND351" s="652"/>
      <c r="NE351" s="652"/>
      <c r="NF351" s="652"/>
      <c r="NG351" s="652"/>
      <c r="NH351" s="652"/>
      <c r="NI351" s="652"/>
      <c r="NJ351" s="652"/>
      <c r="NK351" s="652"/>
      <c r="NL351" s="652"/>
      <c r="NM351" s="652"/>
      <c r="NN351" s="652"/>
      <c r="NO351" s="652"/>
      <c r="NP351" s="652"/>
      <c r="NQ351" s="652"/>
      <c r="NR351" s="652"/>
      <c r="NS351" s="652"/>
      <c r="NT351" s="652"/>
      <c r="NU351" s="652"/>
      <c r="NV351" s="652"/>
      <c r="NW351" s="652"/>
      <c r="NX351" s="652"/>
      <c r="NY351" s="652"/>
      <c r="NZ351" s="652"/>
      <c r="OA351" s="652"/>
      <c r="OB351" s="652"/>
      <c r="OC351" s="652"/>
      <c r="OD351" s="652"/>
      <c r="OE351" s="652"/>
      <c r="OF351" s="652"/>
      <c r="OG351" s="652"/>
      <c r="OH351" s="652"/>
      <c r="OI351" s="652"/>
      <c r="OJ351" s="652"/>
      <c r="OK351" s="652"/>
      <c r="OL351" s="652"/>
      <c r="OM351" s="652"/>
      <c r="ON351" s="652"/>
      <c r="OO351" s="652"/>
      <c r="OP351" s="652"/>
      <c r="OQ351" s="652"/>
      <c r="OR351" s="652"/>
      <c r="OS351" s="652"/>
      <c r="OT351" s="652"/>
      <c r="OU351" s="652"/>
      <c r="OV351" s="652"/>
      <c r="OW351" s="652"/>
      <c r="OX351" s="652"/>
      <c r="OY351" s="652"/>
      <c r="OZ351" s="652"/>
      <c r="PA351" s="652"/>
      <c r="PB351" s="652"/>
      <c r="PC351" s="652"/>
      <c r="PD351" s="652"/>
      <c r="PE351" s="652"/>
      <c r="PF351" s="652"/>
      <c r="PG351" s="652"/>
      <c r="PH351" s="652"/>
      <c r="PI351" s="652"/>
      <c r="PJ351" s="652"/>
      <c r="PK351" s="652"/>
      <c r="PL351" s="652"/>
      <c r="PM351" s="652"/>
      <c r="PN351" s="652"/>
      <c r="PO351" s="652"/>
      <c r="PP351" s="652"/>
      <c r="PQ351" s="652"/>
      <c r="PR351" s="652"/>
      <c r="PS351" s="652"/>
      <c r="PT351" s="652"/>
      <c r="PU351" s="652"/>
      <c r="PV351" s="652"/>
      <c r="PW351" s="652"/>
      <c r="PX351" s="652"/>
      <c r="PY351" s="652"/>
      <c r="PZ351" s="652"/>
      <c r="QA351" s="652"/>
      <c r="QB351" s="652"/>
      <c r="QC351" s="652"/>
      <c r="QD351" s="652"/>
      <c r="QE351" s="652"/>
      <c r="QF351" s="652"/>
      <c r="QG351" s="652"/>
      <c r="QH351" s="652"/>
      <c r="QI351" s="652"/>
      <c r="QJ351" s="652"/>
      <c r="QK351" s="652"/>
      <c r="QL351" s="652"/>
      <c r="QM351" s="652"/>
      <c r="QN351" s="652"/>
      <c r="QO351" s="652"/>
      <c r="QP351" s="652"/>
      <c r="QQ351" s="652"/>
      <c r="QR351" s="652"/>
      <c r="QS351" s="652"/>
      <c r="QT351" s="652"/>
      <c r="QU351" s="652"/>
      <c r="QV351" s="652"/>
      <c r="QW351" s="652"/>
      <c r="QX351" s="652"/>
      <c r="QY351" s="652"/>
      <c r="QZ351" s="652"/>
      <c r="RA351" s="652"/>
      <c r="RB351" s="652"/>
      <c r="RC351" s="652"/>
      <c r="RD351" s="652"/>
      <c r="RE351" s="652"/>
      <c r="RF351" s="652"/>
      <c r="RG351" s="652"/>
      <c r="RH351" s="652"/>
      <c r="RI351" s="652"/>
      <c r="RJ351" s="652"/>
      <c r="RK351" s="652"/>
      <c r="RL351" s="652"/>
      <c r="RM351" s="652"/>
      <c r="RN351" s="652"/>
      <c r="RO351" s="652"/>
      <c r="RP351" s="652"/>
      <c r="RQ351" s="652"/>
      <c r="RR351" s="652"/>
      <c r="RS351" s="652"/>
      <c r="RT351" s="652"/>
      <c r="RU351" s="652"/>
      <c r="RV351" s="652"/>
      <c r="RW351" s="652"/>
      <c r="RX351" s="652"/>
      <c r="RY351" s="652"/>
      <c r="RZ351" s="652"/>
      <c r="SA351" s="652"/>
      <c r="SB351" s="652"/>
      <c r="SC351" s="652"/>
      <c r="SD351" s="652"/>
      <c r="SE351" s="652"/>
      <c r="SF351" s="652"/>
      <c r="SG351" s="652"/>
      <c r="SH351" s="652"/>
      <c r="SI351" s="652"/>
      <c r="SJ351" s="652"/>
      <c r="SK351" s="652"/>
      <c r="SL351" s="652"/>
      <c r="SM351" s="652"/>
      <c r="SN351" s="652"/>
      <c r="SO351" s="652"/>
      <c r="SP351" s="652"/>
      <c r="SQ351" s="652"/>
      <c r="SR351" s="652"/>
      <c r="SS351" s="652"/>
      <c r="ST351" s="652"/>
      <c r="SU351" s="652"/>
      <c r="SV351" s="652"/>
      <c r="SW351" s="652"/>
      <c r="SX351" s="652"/>
      <c r="SY351" s="652"/>
      <c r="SZ351" s="652"/>
      <c r="TA351" s="652"/>
      <c r="TB351" s="652"/>
      <c r="TC351" s="652"/>
      <c r="TD351" s="652"/>
      <c r="TE351" s="652"/>
      <c r="TF351" s="652"/>
      <c r="TG351" s="652"/>
      <c r="TH351" s="652"/>
      <c r="TI351" s="652"/>
      <c r="TJ351" s="652"/>
      <c r="TK351" s="652"/>
      <c r="TL351" s="652"/>
      <c r="TM351" s="652"/>
      <c r="TN351" s="652"/>
      <c r="TO351" s="652"/>
      <c r="TP351" s="652"/>
      <c r="TQ351" s="652"/>
      <c r="TR351" s="652"/>
      <c r="TS351" s="652"/>
      <c r="TT351" s="652"/>
      <c r="TU351" s="652"/>
      <c r="TV351" s="652"/>
      <c r="TW351" s="652"/>
      <c r="TX351" s="652"/>
      <c r="TY351" s="652"/>
      <c r="TZ351" s="652"/>
      <c r="UA351" s="652"/>
      <c r="UB351" s="652"/>
      <c r="UC351" s="652"/>
      <c r="UD351" s="652"/>
      <c r="UE351" s="652"/>
      <c r="UF351" s="652"/>
      <c r="UG351" s="652"/>
      <c r="UH351" s="652"/>
      <c r="UI351" s="652"/>
      <c r="UJ351" s="652"/>
      <c r="UK351" s="652"/>
      <c r="UL351" s="652"/>
      <c r="UM351" s="652"/>
      <c r="UN351" s="652"/>
      <c r="UO351" s="652"/>
      <c r="UP351" s="652"/>
      <c r="UQ351" s="652"/>
      <c r="UR351" s="652"/>
      <c r="US351" s="652"/>
      <c r="UT351" s="652"/>
      <c r="UU351" s="652"/>
      <c r="UV351" s="652"/>
      <c r="UW351" s="652"/>
      <c r="UX351" s="652"/>
      <c r="UY351" s="652"/>
      <c r="UZ351" s="652"/>
      <c r="VA351" s="652"/>
      <c r="VB351" s="652"/>
      <c r="VC351" s="652"/>
      <c r="VD351" s="652"/>
      <c r="VE351" s="652"/>
      <c r="VF351" s="652"/>
      <c r="VG351" s="652"/>
      <c r="VH351" s="652"/>
      <c r="VI351" s="652"/>
      <c r="VJ351" s="652"/>
      <c r="VK351" s="652"/>
      <c r="VL351" s="652"/>
      <c r="VM351" s="652"/>
      <c r="VN351" s="652"/>
      <c r="VO351" s="652"/>
      <c r="VP351" s="652"/>
      <c r="VQ351" s="652"/>
      <c r="VR351" s="652"/>
      <c r="VS351" s="652"/>
      <c r="VT351" s="652"/>
      <c r="VU351" s="652"/>
      <c r="VV351" s="652"/>
      <c r="VW351" s="652"/>
      <c r="VX351" s="652"/>
      <c r="VY351" s="652"/>
      <c r="VZ351" s="652"/>
      <c r="WA351" s="652"/>
      <c r="WB351" s="652"/>
      <c r="WC351" s="652"/>
      <c r="WD351" s="652"/>
      <c r="WE351" s="652"/>
      <c r="WF351" s="652"/>
      <c r="WG351" s="652"/>
      <c r="WH351" s="652"/>
      <c r="WI351" s="652"/>
      <c r="WJ351" s="652"/>
      <c r="WK351" s="652"/>
      <c r="WL351" s="652"/>
      <c r="WM351" s="652"/>
      <c r="WN351" s="652"/>
      <c r="WO351" s="652"/>
      <c r="WP351" s="652"/>
      <c r="WQ351" s="652"/>
      <c r="WR351" s="652"/>
      <c r="WS351" s="652"/>
      <c r="WT351" s="652"/>
      <c r="WU351" s="652"/>
      <c r="WV351" s="652"/>
      <c r="WW351" s="652"/>
      <c r="WX351" s="652"/>
      <c r="WY351" s="652"/>
      <c r="WZ351" s="652"/>
      <c r="XA351" s="652"/>
      <c r="XB351" s="652"/>
      <c r="XC351" s="652"/>
      <c r="XD351" s="652"/>
      <c r="XE351" s="652"/>
      <c r="XF351" s="652"/>
      <c r="XG351" s="652"/>
      <c r="XH351" s="652"/>
      <c r="XI351" s="652"/>
      <c r="XJ351" s="652"/>
      <c r="XK351" s="652"/>
      <c r="XL351" s="652"/>
      <c r="XM351" s="652"/>
      <c r="XN351" s="652"/>
      <c r="XO351" s="652"/>
      <c r="XP351" s="652"/>
      <c r="XQ351" s="652"/>
      <c r="XR351" s="652"/>
      <c r="XS351" s="652"/>
      <c r="XT351" s="652"/>
      <c r="XU351" s="652"/>
      <c r="XV351" s="652"/>
      <c r="XW351" s="652"/>
      <c r="XX351" s="652"/>
      <c r="XY351" s="652"/>
      <c r="XZ351" s="652"/>
      <c r="YA351" s="652"/>
      <c r="YB351" s="652"/>
      <c r="YC351" s="652"/>
      <c r="YD351" s="652"/>
      <c r="YE351" s="652"/>
      <c r="YF351" s="652"/>
      <c r="YG351" s="652"/>
      <c r="YH351" s="652"/>
      <c r="YI351" s="652"/>
      <c r="YJ351" s="652"/>
      <c r="YK351" s="652"/>
      <c r="YL351" s="652"/>
      <c r="YM351" s="652"/>
      <c r="YN351" s="652"/>
      <c r="YO351" s="652"/>
      <c r="YP351" s="652"/>
      <c r="YQ351" s="652"/>
      <c r="YR351" s="652"/>
      <c r="YS351" s="652"/>
      <c r="YT351" s="652"/>
      <c r="YU351" s="652"/>
      <c r="YV351" s="652"/>
      <c r="YW351" s="652"/>
      <c r="YX351" s="652"/>
      <c r="YY351" s="652"/>
      <c r="YZ351" s="652"/>
      <c r="ZA351" s="652"/>
      <c r="ZB351" s="652"/>
      <c r="ZC351" s="652"/>
      <c r="ZD351" s="652"/>
      <c r="ZE351" s="652"/>
      <c r="ZF351" s="652"/>
      <c r="ZG351" s="652"/>
      <c r="ZH351" s="652"/>
      <c r="ZI351" s="652"/>
      <c r="ZJ351" s="652"/>
      <c r="ZK351" s="652"/>
      <c r="ZL351" s="652"/>
      <c r="ZM351" s="652"/>
      <c r="ZN351" s="652"/>
      <c r="ZO351" s="652"/>
      <c r="ZP351" s="652"/>
      <c r="ZQ351" s="652"/>
      <c r="ZR351" s="652"/>
      <c r="ZS351" s="652"/>
      <c r="ZT351" s="652"/>
      <c r="ZU351" s="652"/>
      <c r="ZV351" s="652"/>
      <c r="ZW351" s="652"/>
      <c r="ZX351" s="652"/>
      <c r="ZY351" s="652"/>
      <c r="ZZ351" s="652"/>
      <c r="AAA351" s="652"/>
      <c r="AAB351" s="652"/>
      <c r="AAC351" s="652"/>
      <c r="AAD351" s="652"/>
      <c r="AAE351" s="652"/>
      <c r="AAF351" s="652"/>
      <c r="AAG351" s="652"/>
      <c r="AAH351" s="652"/>
      <c r="AAI351" s="652"/>
      <c r="AAJ351" s="652"/>
      <c r="AAK351" s="652"/>
      <c r="AAL351" s="652"/>
      <c r="AAM351" s="652"/>
      <c r="AAN351" s="652"/>
      <c r="AAO351" s="652"/>
      <c r="AAP351" s="652"/>
      <c r="AAQ351" s="652"/>
      <c r="AAR351" s="652"/>
      <c r="AAS351" s="652"/>
      <c r="AAT351" s="652"/>
      <c r="AAU351" s="652"/>
      <c r="AAV351" s="652"/>
      <c r="AAW351" s="652"/>
      <c r="AAX351" s="652"/>
      <c r="AAY351" s="652"/>
      <c r="AAZ351" s="652"/>
      <c r="ABA351" s="652"/>
      <c r="ABB351" s="652"/>
      <c r="ABC351" s="652"/>
      <c r="ABD351" s="652"/>
      <c r="ABE351" s="652"/>
      <c r="ABF351" s="652"/>
      <c r="ABG351" s="652"/>
      <c r="ABH351" s="652"/>
      <c r="ABI351" s="652"/>
      <c r="ABJ351" s="652"/>
      <c r="ABK351" s="652"/>
      <c r="ABL351" s="652"/>
      <c r="ABM351" s="652"/>
      <c r="ABN351" s="652"/>
      <c r="ABO351" s="652"/>
      <c r="ABP351" s="652"/>
      <c r="ABQ351" s="652"/>
      <c r="ABR351" s="652"/>
      <c r="ABS351" s="652"/>
      <c r="ABT351" s="652"/>
      <c r="ABU351" s="652"/>
      <c r="ABV351" s="652"/>
      <c r="ABW351" s="652"/>
      <c r="ABX351" s="652"/>
      <c r="ABY351" s="652"/>
      <c r="ABZ351" s="652"/>
      <c r="ACA351" s="652"/>
      <c r="ACB351" s="652"/>
      <c r="ACC351" s="652"/>
      <c r="ACD351" s="652"/>
      <c r="ACE351" s="652"/>
      <c r="ACF351" s="652"/>
      <c r="ACG351" s="652"/>
      <c r="ACH351" s="652"/>
      <c r="ACI351" s="652"/>
      <c r="ACJ351" s="652"/>
      <c r="ACK351" s="652"/>
      <c r="ACL351" s="652"/>
      <c r="ACM351" s="652"/>
      <c r="ACN351" s="652"/>
      <c r="ACO351" s="652"/>
      <c r="ACP351" s="652"/>
      <c r="ACQ351" s="652"/>
      <c r="ACR351" s="652"/>
      <c r="ACS351" s="652"/>
      <c r="ACT351" s="652"/>
      <c r="ACU351" s="652"/>
      <c r="ACV351" s="652"/>
      <c r="ACW351" s="652"/>
      <c r="ACX351" s="652"/>
      <c r="ACY351" s="652"/>
      <c r="ACZ351" s="652"/>
      <c r="ADA351" s="652"/>
      <c r="ADB351" s="652"/>
      <c r="ADC351" s="652"/>
      <c r="ADD351" s="652"/>
      <c r="ADE351" s="652"/>
      <c r="ADF351" s="652"/>
      <c r="ADG351" s="652"/>
      <c r="ADH351" s="652"/>
      <c r="ADI351" s="652"/>
      <c r="ADJ351" s="652"/>
      <c r="ADK351" s="652"/>
      <c r="ADL351" s="652"/>
      <c r="ADM351" s="652"/>
      <c r="ADN351" s="652"/>
      <c r="ADO351" s="652"/>
      <c r="ADP351" s="652"/>
      <c r="ADQ351" s="652"/>
      <c r="ADR351" s="652"/>
      <c r="ADS351" s="652"/>
      <c r="ADT351" s="652"/>
      <c r="ADU351" s="652"/>
      <c r="ADV351" s="652"/>
      <c r="ADW351" s="652"/>
      <c r="ADX351" s="652"/>
      <c r="ADY351" s="652"/>
      <c r="ADZ351" s="652"/>
      <c r="AEA351" s="652"/>
      <c r="AEB351" s="652"/>
      <c r="AEC351" s="652"/>
      <c r="AED351" s="652"/>
      <c r="AEE351" s="652"/>
      <c r="AEF351" s="652"/>
      <c r="AEG351" s="652"/>
      <c r="AEH351" s="652"/>
      <c r="AEI351" s="652"/>
      <c r="AEJ351" s="652"/>
      <c r="AEK351" s="652"/>
      <c r="AEL351" s="652"/>
      <c r="AEM351" s="652"/>
      <c r="AEN351" s="652"/>
      <c r="AEO351" s="652"/>
      <c r="AEP351" s="652"/>
      <c r="AEQ351" s="652"/>
      <c r="AER351" s="652"/>
      <c r="AES351" s="652"/>
      <c r="AET351" s="652"/>
      <c r="AEU351" s="652"/>
      <c r="AEV351" s="652"/>
      <c r="AEW351" s="652"/>
      <c r="AEX351" s="652"/>
      <c r="AEY351" s="652"/>
      <c r="AEZ351" s="652"/>
      <c r="AFA351" s="652"/>
      <c r="AFB351" s="652"/>
      <c r="AFC351" s="652"/>
      <c r="AFD351" s="652"/>
      <c r="AFE351" s="652"/>
      <c r="AFF351" s="652"/>
      <c r="AFG351" s="652"/>
      <c r="AFH351" s="652"/>
      <c r="AFI351" s="652"/>
      <c r="AFJ351" s="652"/>
      <c r="AFK351" s="652"/>
      <c r="AFL351" s="652"/>
      <c r="AFM351" s="652"/>
      <c r="AFN351" s="652"/>
      <c r="AFO351" s="652"/>
      <c r="AFP351" s="652"/>
      <c r="AFQ351" s="652"/>
      <c r="AFR351" s="652"/>
      <c r="AFS351" s="652"/>
      <c r="AFT351" s="652"/>
      <c r="AFU351" s="652"/>
      <c r="AFV351" s="652"/>
      <c r="AFW351" s="652"/>
      <c r="AFX351" s="652"/>
      <c r="AFY351" s="652"/>
      <c r="AFZ351" s="652"/>
      <c r="AGA351" s="652"/>
      <c r="AGB351" s="652"/>
      <c r="AGC351" s="652"/>
      <c r="AGD351" s="652"/>
      <c r="AGE351" s="652"/>
      <c r="AGF351" s="652"/>
      <c r="AGG351" s="652"/>
      <c r="AGH351" s="652"/>
      <c r="AGI351" s="652"/>
      <c r="AGJ351" s="652"/>
      <c r="AGK351" s="652"/>
      <c r="AGL351" s="652"/>
      <c r="AGM351" s="652"/>
      <c r="AGN351" s="652"/>
      <c r="AGO351" s="652"/>
      <c r="AGP351" s="652"/>
      <c r="AGQ351" s="652"/>
      <c r="AGR351" s="652"/>
      <c r="AGS351" s="652"/>
      <c r="AGT351" s="652"/>
      <c r="AGU351" s="652"/>
      <c r="AGV351" s="652"/>
      <c r="AGW351" s="652"/>
      <c r="AGX351" s="652"/>
      <c r="AGY351" s="652"/>
      <c r="AGZ351" s="652"/>
      <c r="AHA351" s="652"/>
      <c r="AHB351" s="652"/>
      <c r="AHC351" s="652"/>
      <c r="AHD351" s="652"/>
      <c r="AHE351" s="652"/>
      <c r="AHF351" s="652"/>
      <c r="AHG351" s="652"/>
      <c r="AHH351" s="652"/>
      <c r="AHI351" s="652"/>
      <c r="AHJ351" s="652"/>
      <c r="AHK351" s="652"/>
      <c r="AHL351" s="652"/>
      <c r="AHM351" s="652"/>
      <c r="AHN351" s="652"/>
      <c r="AHO351" s="652"/>
      <c r="AHP351" s="652"/>
      <c r="AHQ351" s="652"/>
      <c r="AHR351" s="652"/>
      <c r="AHS351" s="652"/>
      <c r="AHT351" s="652"/>
      <c r="AHU351" s="652"/>
      <c r="AHV351" s="652"/>
      <c r="AHW351" s="652"/>
      <c r="AHX351" s="652"/>
      <c r="AHY351" s="652"/>
      <c r="AHZ351" s="652"/>
      <c r="AIA351" s="652"/>
      <c r="AIB351" s="652"/>
      <c r="AIC351" s="652"/>
      <c r="AID351" s="652"/>
      <c r="AIE351" s="652"/>
      <c r="AIF351" s="652"/>
      <c r="AIG351" s="652"/>
      <c r="AIH351" s="652"/>
      <c r="AII351" s="652"/>
      <c r="AIJ351" s="652"/>
      <c r="AIK351" s="652"/>
      <c r="AIL351" s="652"/>
      <c r="AIM351" s="652"/>
      <c r="AIN351" s="652"/>
      <c r="AIO351" s="652"/>
      <c r="AIP351" s="652"/>
      <c r="AIQ351" s="652"/>
      <c r="AIR351" s="652"/>
      <c r="AIS351" s="652"/>
      <c r="AIT351" s="652"/>
      <c r="AIU351" s="652"/>
      <c r="AIV351" s="652"/>
      <c r="AIW351" s="652"/>
      <c r="AIX351" s="652"/>
      <c r="AIY351" s="652"/>
      <c r="AIZ351" s="652"/>
      <c r="AJA351" s="652"/>
      <c r="AJB351" s="652"/>
      <c r="AJC351" s="652"/>
      <c r="AJD351" s="652"/>
      <c r="AJE351" s="652"/>
      <c r="AJF351" s="652"/>
      <c r="AJG351" s="652"/>
      <c r="AJH351" s="652"/>
      <c r="AJI351" s="652"/>
      <c r="AJJ351" s="652"/>
      <c r="AJK351" s="652"/>
      <c r="AJL351" s="652"/>
      <c r="AJM351" s="652"/>
      <c r="AJN351" s="652"/>
      <c r="AJO351" s="652"/>
      <c r="AJP351" s="652"/>
      <c r="AJQ351" s="652"/>
      <c r="AJR351" s="652"/>
      <c r="AJS351" s="652"/>
      <c r="AJT351" s="652"/>
      <c r="AJU351" s="652"/>
      <c r="AJV351" s="652"/>
      <c r="AJW351" s="652"/>
      <c r="AJX351" s="652"/>
      <c r="AJY351" s="652"/>
      <c r="AJZ351" s="652"/>
      <c r="AKA351" s="652"/>
      <c r="AKB351" s="652"/>
      <c r="AKC351" s="652"/>
      <c r="AKD351" s="652"/>
      <c r="AKE351" s="652"/>
      <c r="AKF351" s="652"/>
      <c r="AKG351" s="652"/>
      <c r="AKH351" s="652"/>
      <c r="AKI351" s="652"/>
      <c r="AKJ351" s="652"/>
      <c r="AKK351" s="652"/>
      <c r="AKL351" s="652"/>
      <c r="AKM351" s="652"/>
      <c r="AKN351" s="652"/>
      <c r="AKO351" s="652"/>
      <c r="AKP351" s="652"/>
      <c r="AKQ351" s="652"/>
      <c r="AKR351" s="652"/>
      <c r="AKS351" s="652"/>
      <c r="AKT351" s="652"/>
      <c r="AKU351" s="652"/>
      <c r="AKV351" s="652"/>
      <c r="AKW351" s="652"/>
      <c r="AKX351" s="652"/>
      <c r="AKY351" s="652"/>
      <c r="AKZ351" s="652"/>
      <c r="ALA351" s="652"/>
      <c r="ALB351" s="652"/>
      <c r="ALC351" s="652"/>
      <c r="ALD351" s="652"/>
      <c r="ALE351" s="652"/>
      <c r="ALF351" s="652"/>
      <c r="ALG351" s="652"/>
      <c r="ALH351" s="652"/>
      <c r="ALI351" s="652"/>
      <c r="ALJ351" s="652"/>
      <c r="ALK351" s="652"/>
      <c r="ALL351" s="652"/>
      <c r="ALM351" s="652"/>
      <c r="ALN351" s="652"/>
      <c r="ALO351" s="652"/>
      <c r="ALP351" s="652"/>
      <c r="ALQ351" s="652"/>
      <c r="ALR351" s="652"/>
      <c r="ALS351" s="652"/>
      <c r="ALT351" s="652"/>
      <c r="ALU351" s="652"/>
      <c r="ALV351" s="652"/>
      <c r="ALW351" s="652"/>
      <c r="ALX351" s="652"/>
      <c r="ALY351" s="652"/>
      <c r="ALZ351" s="652"/>
      <c r="AMA351" s="652"/>
      <c r="AMB351" s="652"/>
      <c r="AMC351" s="652"/>
      <c r="AMD351" s="652"/>
      <c r="AME351" s="652"/>
      <c r="AMF351" s="652"/>
      <c r="AMG351" s="652"/>
      <c r="AMH351" s="652"/>
      <c r="AMI351" s="652"/>
      <c r="AMJ351" s="652"/>
    </row>
    <row r="352" spans="1:1024" s="655" customFormat="1" ht="24">
      <c r="A352" s="753" t="s">
        <v>1976</v>
      </c>
      <c r="B352" s="652"/>
      <c r="C352" s="652"/>
      <c r="D352" s="652"/>
      <c r="E352" s="652"/>
      <c r="F352" s="652"/>
      <c r="G352" s="652"/>
      <c r="H352" s="652"/>
      <c r="I352" s="652"/>
      <c r="J352" s="652"/>
      <c r="K352" s="652"/>
      <c r="L352" s="652"/>
      <c r="M352" s="652"/>
      <c r="N352" s="652"/>
      <c r="O352" s="652"/>
      <c r="P352" s="652"/>
      <c r="Q352" s="652"/>
      <c r="R352" s="652"/>
      <c r="S352" s="652"/>
      <c r="T352" s="652"/>
      <c r="U352" s="652"/>
      <c r="V352" s="652"/>
      <c r="W352" s="652"/>
      <c r="X352" s="652"/>
      <c r="Y352" s="652"/>
      <c r="Z352" s="652"/>
      <c r="AA352" s="652"/>
      <c r="AB352" s="652"/>
      <c r="AC352" s="652"/>
      <c r="AD352" s="652"/>
      <c r="AE352" s="652"/>
      <c r="AF352" s="652"/>
      <c r="AG352" s="652"/>
      <c r="AH352" s="652"/>
      <c r="AI352" s="652"/>
      <c r="AJ352" s="652"/>
      <c r="AK352" s="652"/>
      <c r="AL352" s="652"/>
      <c r="AM352" s="652"/>
      <c r="AN352" s="652"/>
      <c r="AO352" s="652"/>
      <c r="AP352" s="652"/>
      <c r="AQ352" s="652"/>
      <c r="AR352" s="652"/>
      <c r="AS352" s="652"/>
      <c r="AT352" s="652"/>
      <c r="AU352" s="652"/>
      <c r="AV352" s="652"/>
      <c r="AW352" s="652"/>
      <c r="AX352" s="652"/>
      <c r="AY352" s="652"/>
      <c r="AZ352" s="652"/>
      <c r="BA352" s="652"/>
      <c r="BB352" s="652"/>
      <c r="BC352" s="652"/>
      <c r="BD352" s="652"/>
      <c r="BE352" s="652"/>
      <c r="BF352" s="652"/>
      <c r="BG352" s="652"/>
      <c r="BH352" s="652"/>
      <c r="BI352" s="652"/>
      <c r="BJ352" s="652"/>
      <c r="BK352" s="652"/>
      <c r="BL352" s="652"/>
      <c r="BM352" s="652"/>
      <c r="BN352" s="652"/>
      <c r="BO352" s="652"/>
      <c r="BP352" s="652"/>
      <c r="BQ352" s="652"/>
      <c r="BR352" s="652"/>
      <c r="BS352" s="652"/>
      <c r="BT352" s="652"/>
      <c r="BU352" s="652"/>
      <c r="BV352" s="652"/>
      <c r="BW352" s="652"/>
      <c r="BX352" s="652"/>
      <c r="BY352" s="652"/>
      <c r="BZ352" s="652"/>
      <c r="CA352" s="652"/>
      <c r="CB352" s="652"/>
      <c r="CC352" s="652"/>
      <c r="CD352" s="652"/>
      <c r="CE352" s="652"/>
      <c r="CF352" s="652"/>
      <c r="CG352" s="652"/>
      <c r="CH352" s="652"/>
      <c r="CI352" s="652"/>
      <c r="CJ352" s="652"/>
      <c r="CK352" s="652"/>
      <c r="CL352" s="652"/>
      <c r="CM352" s="652"/>
      <c r="CN352" s="652"/>
      <c r="CO352" s="652"/>
      <c r="CP352" s="652"/>
      <c r="CQ352" s="652"/>
      <c r="CR352" s="652"/>
      <c r="CS352" s="652"/>
      <c r="CT352" s="652"/>
      <c r="CU352" s="652"/>
      <c r="CV352" s="652"/>
      <c r="CW352" s="652"/>
      <c r="CX352" s="652"/>
      <c r="CY352" s="652"/>
      <c r="CZ352" s="652"/>
      <c r="DA352" s="652"/>
      <c r="DB352" s="652"/>
      <c r="DC352" s="652"/>
      <c r="DD352" s="652"/>
      <c r="DE352" s="652"/>
      <c r="DF352" s="652"/>
      <c r="DG352" s="652"/>
      <c r="DH352" s="652"/>
      <c r="DI352" s="652"/>
      <c r="DJ352" s="652"/>
      <c r="DK352" s="652"/>
      <c r="DL352" s="652"/>
      <c r="DM352" s="652"/>
      <c r="DN352" s="652"/>
      <c r="DO352" s="652"/>
      <c r="DP352" s="652"/>
      <c r="DQ352" s="652"/>
      <c r="DR352" s="652"/>
      <c r="DS352" s="652"/>
      <c r="DT352" s="652"/>
      <c r="DU352" s="652"/>
      <c r="DV352" s="652"/>
      <c r="DW352" s="652"/>
      <c r="DX352" s="652"/>
      <c r="DY352" s="652"/>
      <c r="DZ352" s="652"/>
      <c r="EA352" s="652"/>
      <c r="EB352" s="652"/>
      <c r="EC352" s="652"/>
      <c r="ED352" s="652"/>
      <c r="EE352" s="652"/>
      <c r="EF352" s="652"/>
      <c r="EG352" s="652"/>
      <c r="EH352" s="652"/>
      <c r="EI352" s="652"/>
      <c r="EJ352" s="652"/>
      <c r="EK352" s="652"/>
      <c r="EL352" s="652"/>
      <c r="EM352" s="652"/>
      <c r="EN352" s="652"/>
      <c r="EO352" s="652"/>
      <c r="EP352" s="652"/>
      <c r="EQ352" s="652"/>
      <c r="ER352" s="652"/>
      <c r="ES352" s="652"/>
      <c r="ET352" s="652"/>
      <c r="EU352" s="652"/>
      <c r="EV352" s="652"/>
      <c r="EW352" s="652"/>
      <c r="EX352" s="652"/>
      <c r="EY352" s="652"/>
      <c r="EZ352" s="652"/>
      <c r="FA352" s="652"/>
      <c r="FB352" s="652"/>
      <c r="FC352" s="652"/>
      <c r="FD352" s="652"/>
      <c r="FE352" s="652"/>
      <c r="FF352" s="652"/>
      <c r="FG352" s="652"/>
      <c r="FH352" s="652"/>
      <c r="FI352" s="652"/>
      <c r="FJ352" s="652"/>
      <c r="FK352" s="652"/>
      <c r="FL352" s="652"/>
      <c r="FM352" s="652"/>
      <c r="FN352" s="652"/>
      <c r="FO352" s="652"/>
      <c r="FP352" s="652"/>
      <c r="FQ352" s="652"/>
      <c r="FR352" s="652"/>
      <c r="FS352" s="652"/>
      <c r="FT352" s="652"/>
      <c r="FU352" s="652"/>
      <c r="FV352" s="652"/>
      <c r="FW352" s="652"/>
      <c r="FX352" s="652"/>
      <c r="FY352" s="652"/>
      <c r="FZ352" s="652"/>
      <c r="GA352" s="652"/>
      <c r="GB352" s="652"/>
      <c r="GC352" s="652"/>
      <c r="GD352" s="652"/>
      <c r="GE352" s="652"/>
      <c r="GF352" s="652"/>
      <c r="GG352" s="652"/>
      <c r="GH352" s="652"/>
      <c r="GI352" s="652"/>
      <c r="GJ352" s="652"/>
      <c r="GK352" s="652"/>
      <c r="GL352" s="652"/>
      <c r="GM352" s="652"/>
      <c r="GN352" s="652"/>
      <c r="GO352" s="652"/>
      <c r="GP352" s="652"/>
      <c r="GQ352" s="652"/>
      <c r="GR352" s="652"/>
      <c r="GS352" s="652"/>
      <c r="GT352" s="652"/>
      <c r="GU352" s="652"/>
      <c r="GV352" s="652"/>
      <c r="GW352" s="652"/>
      <c r="GX352" s="652"/>
      <c r="GY352" s="652"/>
      <c r="GZ352" s="652"/>
      <c r="HA352" s="652"/>
      <c r="HB352" s="652"/>
      <c r="HC352" s="652"/>
      <c r="HD352" s="652"/>
      <c r="HE352" s="652"/>
      <c r="HF352" s="652"/>
      <c r="HG352" s="652"/>
      <c r="HH352" s="652"/>
      <c r="HI352" s="652"/>
      <c r="HJ352" s="652"/>
      <c r="HK352" s="652"/>
      <c r="HL352" s="652"/>
      <c r="HM352" s="652"/>
      <c r="HN352" s="652"/>
      <c r="HO352" s="652"/>
      <c r="HP352" s="652"/>
      <c r="HQ352" s="652"/>
      <c r="HR352" s="652"/>
      <c r="HS352" s="652"/>
      <c r="HT352" s="652"/>
      <c r="HU352" s="652"/>
      <c r="HV352" s="652"/>
      <c r="HW352" s="652"/>
      <c r="HX352" s="652"/>
      <c r="HY352" s="652"/>
      <c r="HZ352" s="652"/>
      <c r="IA352" s="652"/>
      <c r="IB352" s="652"/>
      <c r="IC352" s="652"/>
      <c r="ID352" s="652"/>
      <c r="IE352" s="652"/>
      <c r="IF352" s="652"/>
      <c r="IG352" s="652"/>
      <c r="IH352" s="652"/>
      <c r="II352" s="652"/>
      <c r="IJ352" s="652"/>
      <c r="IK352" s="652"/>
      <c r="IL352" s="652"/>
      <c r="IM352" s="652"/>
      <c r="IN352" s="652"/>
      <c r="IO352" s="652"/>
      <c r="IP352" s="652"/>
      <c r="IQ352" s="652"/>
      <c r="IR352" s="652"/>
      <c r="IS352" s="652"/>
      <c r="IT352" s="652"/>
      <c r="IU352" s="652"/>
      <c r="IV352" s="652"/>
      <c r="IW352" s="652"/>
      <c r="IX352" s="652"/>
      <c r="IY352" s="652"/>
      <c r="IZ352" s="652"/>
      <c r="JA352" s="652"/>
      <c r="JB352" s="652"/>
      <c r="JC352" s="652"/>
      <c r="JD352" s="652"/>
      <c r="JE352" s="652"/>
      <c r="JF352" s="652"/>
      <c r="JG352" s="652"/>
      <c r="JH352" s="652"/>
      <c r="JI352" s="652"/>
      <c r="JJ352" s="652"/>
      <c r="JK352" s="652"/>
      <c r="JL352" s="652"/>
      <c r="JM352" s="652"/>
      <c r="JN352" s="652"/>
      <c r="JO352" s="652"/>
      <c r="JP352" s="652"/>
      <c r="JQ352" s="652"/>
      <c r="JR352" s="652"/>
      <c r="JS352" s="652"/>
      <c r="JT352" s="652"/>
      <c r="JU352" s="652"/>
      <c r="JV352" s="652"/>
      <c r="JW352" s="652"/>
      <c r="JX352" s="652"/>
      <c r="JY352" s="652"/>
      <c r="JZ352" s="652"/>
      <c r="KA352" s="652"/>
      <c r="KB352" s="652"/>
      <c r="KC352" s="652"/>
      <c r="KD352" s="652"/>
      <c r="KE352" s="652"/>
      <c r="KF352" s="652"/>
      <c r="KG352" s="652"/>
      <c r="KH352" s="652"/>
      <c r="KI352" s="652"/>
      <c r="KJ352" s="652"/>
      <c r="KK352" s="652"/>
      <c r="KL352" s="652"/>
      <c r="KM352" s="652"/>
      <c r="KN352" s="652"/>
      <c r="KO352" s="652"/>
      <c r="KP352" s="652"/>
      <c r="KQ352" s="652"/>
      <c r="KR352" s="652"/>
      <c r="KS352" s="652"/>
      <c r="KT352" s="652"/>
      <c r="KU352" s="652"/>
      <c r="KV352" s="652"/>
      <c r="KW352" s="652"/>
      <c r="KX352" s="652"/>
      <c r="KY352" s="652"/>
      <c r="KZ352" s="652"/>
      <c r="LA352" s="652"/>
      <c r="LB352" s="652"/>
      <c r="LC352" s="652"/>
      <c r="LD352" s="652"/>
      <c r="LE352" s="652"/>
      <c r="LF352" s="652"/>
      <c r="LG352" s="652"/>
      <c r="LH352" s="652"/>
      <c r="LI352" s="652"/>
      <c r="LJ352" s="652"/>
      <c r="LK352" s="652"/>
      <c r="LL352" s="652"/>
      <c r="LM352" s="652"/>
      <c r="LN352" s="652"/>
      <c r="LO352" s="652"/>
      <c r="LP352" s="652"/>
      <c r="LQ352" s="652"/>
      <c r="LR352" s="652"/>
      <c r="LS352" s="652"/>
      <c r="LT352" s="652"/>
      <c r="LU352" s="652"/>
      <c r="LV352" s="652"/>
      <c r="LW352" s="652"/>
      <c r="LX352" s="652"/>
      <c r="LY352" s="652"/>
      <c r="LZ352" s="652"/>
      <c r="MA352" s="652"/>
      <c r="MB352" s="652"/>
      <c r="MC352" s="652"/>
      <c r="MD352" s="652"/>
      <c r="ME352" s="652"/>
      <c r="MF352" s="652"/>
      <c r="MG352" s="652"/>
      <c r="MH352" s="652"/>
      <c r="MI352" s="652"/>
      <c r="MJ352" s="652"/>
      <c r="MK352" s="652"/>
      <c r="ML352" s="652"/>
      <c r="MM352" s="652"/>
      <c r="MN352" s="652"/>
      <c r="MO352" s="652"/>
      <c r="MP352" s="652"/>
      <c r="MQ352" s="652"/>
      <c r="MR352" s="652"/>
      <c r="MS352" s="652"/>
      <c r="MT352" s="652"/>
      <c r="MU352" s="652"/>
      <c r="MV352" s="652"/>
      <c r="MW352" s="652"/>
      <c r="MX352" s="652"/>
      <c r="MY352" s="652"/>
      <c r="MZ352" s="652"/>
      <c r="NA352" s="652"/>
      <c r="NB352" s="652"/>
      <c r="NC352" s="652"/>
      <c r="ND352" s="652"/>
      <c r="NE352" s="652"/>
      <c r="NF352" s="652"/>
      <c r="NG352" s="652"/>
      <c r="NH352" s="652"/>
      <c r="NI352" s="652"/>
      <c r="NJ352" s="652"/>
      <c r="NK352" s="652"/>
      <c r="NL352" s="652"/>
      <c r="NM352" s="652"/>
      <c r="NN352" s="652"/>
      <c r="NO352" s="652"/>
      <c r="NP352" s="652"/>
      <c r="NQ352" s="652"/>
      <c r="NR352" s="652"/>
      <c r="NS352" s="652"/>
      <c r="NT352" s="652"/>
      <c r="NU352" s="652"/>
      <c r="NV352" s="652"/>
      <c r="NW352" s="652"/>
      <c r="NX352" s="652"/>
      <c r="NY352" s="652"/>
      <c r="NZ352" s="652"/>
      <c r="OA352" s="652"/>
      <c r="OB352" s="652"/>
      <c r="OC352" s="652"/>
      <c r="OD352" s="652"/>
      <c r="OE352" s="652"/>
      <c r="OF352" s="652"/>
      <c r="OG352" s="652"/>
      <c r="OH352" s="652"/>
      <c r="OI352" s="652"/>
      <c r="OJ352" s="652"/>
      <c r="OK352" s="652"/>
      <c r="OL352" s="652"/>
      <c r="OM352" s="652"/>
      <c r="ON352" s="652"/>
      <c r="OO352" s="652"/>
      <c r="OP352" s="652"/>
      <c r="OQ352" s="652"/>
      <c r="OR352" s="652"/>
      <c r="OS352" s="652"/>
      <c r="OT352" s="652"/>
      <c r="OU352" s="652"/>
      <c r="OV352" s="652"/>
      <c r="OW352" s="652"/>
      <c r="OX352" s="652"/>
      <c r="OY352" s="652"/>
      <c r="OZ352" s="652"/>
      <c r="PA352" s="652"/>
      <c r="PB352" s="652"/>
      <c r="PC352" s="652"/>
      <c r="PD352" s="652"/>
      <c r="PE352" s="652"/>
      <c r="PF352" s="652"/>
      <c r="PG352" s="652"/>
      <c r="PH352" s="652"/>
      <c r="PI352" s="652"/>
      <c r="PJ352" s="652"/>
      <c r="PK352" s="652"/>
      <c r="PL352" s="652"/>
      <c r="PM352" s="652"/>
      <c r="PN352" s="652"/>
      <c r="PO352" s="652"/>
      <c r="PP352" s="652"/>
      <c r="PQ352" s="652"/>
      <c r="PR352" s="652"/>
      <c r="PS352" s="652"/>
      <c r="PT352" s="652"/>
      <c r="PU352" s="652"/>
      <c r="PV352" s="652"/>
      <c r="PW352" s="652"/>
      <c r="PX352" s="652"/>
      <c r="PY352" s="652"/>
      <c r="PZ352" s="652"/>
      <c r="QA352" s="652"/>
      <c r="QB352" s="652"/>
      <c r="QC352" s="652"/>
      <c r="QD352" s="652"/>
      <c r="QE352" s="652"/>
      <c r="QF352" s="652"/>
      <c r="QG352" s="652"/>
      <c r="QH352" s="652"/>
      <c r="QI352" s="652"/>
      <c r="QJ352" s="652"/>
      <c r="QK352" s="652"/>
      <c r="QL352" s="652"/>
      <c r="QM352" s="652"/>
      <c r="QN352" s="652"/>
      <c r="QO352" s="652"/>
      <c r="QP352" s="652"/>
      <c r="QQ352" s="652"/>
      <c r="QR352" s="652"/>
      <c r="QS352" s="652"/>
      <c r="QT352" s="652"/>
      <c r="QU352" s="652"/>
      <c r="QV352" s="652"/>
      <c r="QW352" s="652"/>
      <c r="QX352" s="652"/>
      <c r="QY352" s="652"/>
      <c r="QZ352" s="652"/>
      <c r="RA352" s="652"/>
      <c r="RB352" s="652"/>
      <c r="RC352" s="652"/>
      <c r="RD352" s="652"/>
      <c r="RE352" s="652"/>
      <c r="RF352" s="652"/>
      <c r="RG352" s="652"/>
      <c r="RH352" s="652"/>
      <c r="RI352" s="652"/>
      <c r="RJ352" s="652"/>
      <c r="RK352" s="652"/>
      <c r="RL352" s="652"/>
      <c r="RM352" s="652"/>
      <c r="RN352" s="652"/>
      <c r="RO352" s="652"/>
      <c r="RP352" s="652"/>
      <c r="RQ352" s="652"/>
      <c r="RR352" s="652"/>
      <c r="RS352" s="652"/>
      <c r="RT352" s="652"/>
      <c r="RU352" s="652"/>
      <c r="RV352" s="652"/>
      <c r="RW352" s="652"/>
      <c r="RX352" s="652"/>
      <c r="RY352" s="652"/>
      <c r="RZ352" s="652"/>
      <c r="SA352" s="652"/>
      <c r="SB352" s="652"/>
      <c r="SC352" s="652"/>
      <c r="SD352" s="652"/>
      <c r="SE352" s="652"/>
      <c r="SF352" s="652"/>
      <c r="SG352" s="652"/>
      <c r="SH352" s="652"/>
      <c r="SI352" s="652"/>
      <c r="SJ352" s="652"/>
      <c r="SK352" s="652"/>
      <c r="SL352" s="652"/>
      <c r="SM352" s="652"/>
      <c r="SN352" s="652"/>
      <c r="SO352" s="652"/>
      <c r="SP352" s="652"/>
      <c r="SQ352" s="652"/>
      <c r="SR352" s="652"/>
      <c r="SS352" s="652"/>
      <c r="ST352" s="652"/>
      <c r="SU352" s="652"/>
      <c r="SV352" s="652"/>
      <c r="SW352" s="652"/>
      <c r="SX352" s="652"/>
      <c r="SY352" s="652"/>
      <c r="SZ352" s="652"/>
      <c r="TA352" s="652"/>
      <c r="TB352" s="652"/>
      <c r="TC352" s="652"/>
      <c r="TD352" s="652"/>
      <c r="TE352" s="652"/>
      <c r="TF352" s="652"/>
      <c r="TG352" s="652"/>
      <c r="TH352" s="652"/>
      <c r="TI352" s="652"/>
      <c r="TJ352" s="652"/>
      <c r="TK352" s="652"/>
      <c r="TL352" s="652"/>
      <c r="TM352" s="652"/>
      <c r="TN352" s="652"/>
      <c r="TO352" s="652"/>
      <c r="TP352" s="652"/>
      <c r="TQ352" s="652"/>
      <c r="TR352" s="652"/>
      <c r="TS352" s="652"/>
      <c r="TT352" s="652"/>
      <c r="TU352" s="652"/>
      <c r="TV352" s="652"/>
      <c r="TW352" s="652"/>
      <c r="TX352" s="652"/>
      <c r="TY352" s="652"/>
      <c r="TZ352" s="652"/>
      <c r="UA352" s="652"/>
      <c r="UB352" s="652"/>
      <c r="UC352" s="652"/>
      <c r="UD352" s="652"/>
      <c r="UE352" s="652"/>
      <c r="UF352" s="652"/>
      <c r="UG352" s="652"/>
      <c r="UH352" s="652"/>
      <c r="UI352" s="652"/>
      <c r="UJ352" s="652"/>
      <c r="UK352" s="652"/>
      <c r="UL352" s="652"/>
      <c r="UM352" s="652"/>
      <c r="UN352" s="652"/>
      <c r="UO352" s="652"/>
      <c r="UP352" s="652"/>
      <c r="UQ352" s="652"/>
      <c r="UR352" s="652"/>
      <c r="US352" s="652"/>
      <c r="UT352" s="652"/>
      <c r="UU352" s="652"/>
      <c r="UV352" s="652"/>
      <c r="UW352" s="652"/>
      <c r="UX352" s="652"/>
      <c r="UY352" s="652"/>
      <c r="UZ352" s="652"/>
      <c r="VA352" s="652"/>
      <c r="VB352" s="652"/>
      <c r="VC352" s="652"/>
      <c r="VD352" s="652"/>
      <c r="VE352" s="652"/>
      <c r="VF352" s="652"/>
      <c r="VG352" s="652"/>
      <c r="VH352" s="652"/>
      <c r="VI352" s="652"/>
      <c r="VJ352" s="652"/>
      <c r="VK352" s="652"/>
      <c r="VL352" s="652"/>
      <c r="VM352" s="652"/>
      <c r="VN352" s="652"/>
      <c r="VO352" s="652"/>
      <c r="VP352" s="652"/>
      <c r="VQ352" s="652"/>
      <c r="VR352" s="652"/>
      <c r="VS352" s="652"/>
      <c r="VT352" s="652"/>
      <c r="VU352" s="652"/>
      <c r="VV352" s="652"/>
      <c r="VW352" s="652"/>
      <c r="VX352" s="652"/>
      <c r="VY352" s="652"/>
      <c r="VZ352" s="652"/>
      <c r="WA352" s="652"/>
      <c r="WB352" s="652"/>
      <c r="WC352" s="652"/>
      <c r="WD352" s="652"/>
      <c r="WE352" s="652"/>
      <c r="WF352" s="652"/>
      <c r="WG352" s="652"/>
      <c r="WH352" s="652"/>
      <c r="WI352" s="652"/>
      <c r="WJ352" s="652"/>
      <c r="WK352" s="652"/>
      <c r="WL352" s="652"/>
      <c r="WM352" s="652"/>
      <c r="WN352" s="652"/>
      <c r="WO352" s="652"/>
      <c r="WP352" s="652"/>
      <c r="WQ352" s="652"/>
      <c r="WR352" s="652"/>
      <c r="WS352" s="652"/>
      <c r="WT352" s="652"/>
      <c r="WU352" s="652"/>
      <c r="WV352" s="652"/>
      <c r="WW352" s="652"/>
      <c r="WX352" s="652"/>
      <c r="WY352" s="652"/>
      <c r="WZ352" s="652"/>
      <c r="XA352" s="652"/>
      <c r="XB352" s="652"/>
      <c r="XC352" s="652"/>
      <c r="XD352" s="652"/>
      <c r="XE352" s="652"/>
      <c r="XF352" s="652"/>
      <c r="XG352" s="652"/>
      <c r="XH352" s="652"/>
      <c r="XI352" s="652"/>
      <c r="XJ352" s="652"/>
      <c r="XK352" s="652"/>
      <c r="XL352" s="652"/>
      <c r="XM352" s="652"/>
      <c r="XN352" s="652"/>
      <c r="XO352" s="652"/>
      <c r="XP352" s="652"/>
      <c r="XQ352" s="652"/>
      <c r="XR352" s="652"/>
      <c r="XS352" s="652"/>
      <c r="XT352" s="652"/>
      <c r="XU352" s="652"/>
      <c r="XV352" s="652"/>
      <c r="XW352" s="652"/>
      <c r="XX352" s="652"/>
      <c r="XY352" s="652"/>
      <c r="XZ352" s="652"/>
      <c r="YA352" s="652"/>
      <c r="YB352" s="652"/>
      <c r="YC352" s="652"/>
      <c r="YD352" s="652"/>
      <c r="YE352" s="652"/>
      <c r="YF352" s="652"/>
      <c r="YG352" s="652"/>
      <c r="YH352" s="652"/>
      <c r="YI352" s="652"/>
      <c r="YJ352" s="652"/>
      <c r="YK352" s="652"/>
      <c r="YL352" s="652"/>
      <c r="YM352" s="652"/>
      <c r="YN352" s="652"/>
      <c r="YO352" s="652"/>
      <c r="YP352" s="652"/>
      <c r="YQ352" s="652"/>
      <c r="YR352" s="652"/>
      <c r="YS352" s="652"/>
      <c r="YT352" s="652"/>
      <c r="YU352" s="652"/>
      <c r="YV352" s="652"/>
      <c r="YW352" s="652"/>
      <c r="YX352" s="652"/>
      <c r="YY352" s="652"/>
      <c r="YZ352" s="652"/>
      <c r="ZA352" s="652"/>
      <c r="ZB352" s="652"/>
      <c r="ZC352" s="652"/>
      <c r="ZD352" s="652"/>
      <c r="ZE352" s="652"/>
      <c r="ZF352" s="652"/>
      <c r="ZG352" s="652"/>
      <c r="ZH352" s="652"/>
      <c r="ZI352" s="652"/>
      <c r="ZJ352" s="652"/>
      <c r="ZK352" s="652"/>
      <c r="ZL352" s="652"/>
      <c r="ZM352" s="652"/>
      <c r="ZN352" s="652"/>
      <c r="ZO352" s="652"/>
      <c r="ZP352" s="652"/>
      <c r="ZQ352" s="652"/>
      <c r="ZR352" s="652"/>
      <c r="ZS352" s="652"/>
      <c r="ZT352" s="652"/>
      <c r="ZU352" s="652"/>
      <c r="ZV352" s="652"/>
      <c r="ZW352" s="652"/>
      <c r="ZX352" s="652"/>
      <c r="ZY352" s="652"/>
      <c r="ZZ352" s="652"/>
      <c r="AAA352" s="652"/>
      <c r="AAB352" s="652"/>
      <c r="AAC352" s="652"/>
      <c r="AAD352" s="652"/>
      <c r="AAE352" s="652"/>
      <c r="AAF352" s="652"/>
      <c r="AAG352" s="652"/>
      <c r="AAH352" s="652"/>
      <c r="AAI352" s="652"/>
      <c r="AAJ352" s="652"/>
      <c r="AAK352" s="652"/>
      <c r="AAL352" s="652"/>
      <c r="AAM352" s="652"/>
      <c r="AAN352" s="652"/>
      <c r="AAO352" s="652"/>
      <c r="AAP352" s="652"/>
      <c r="AAQ352" s="652"/>
      <c r="AAR352" s="652"/>
      <c r="AAS352" s="652"/>
      <c r="AAT352" s="652"/>
      <c r="AAU352" s="652"/>
      <c r="AAV352" s="652"/>
      <c r="AAW352" s="652"/>
      <c r="AAX352" s="652"/>
      <c r="AAY352" s="652"/>
      <c r="AAZ352" s="652"/>
      <c r="ABA352" s="652"/>
      <c r="ABB352" s="652"/>
      <c r="ABC352" s="652"/>
      <c r="ABD352" s="652"/>
      <c r="ABE352" s="652"/>
      <c r="ABF352" s="652"/>
      <c r="ABG352" s="652"/>
      <c r="ABH352" s="652"/>
      <c r="ABI352" s="652"/>
      <c r="ABJ352" s="652"/>
      <c r="ABK352" s="652"/>
      <c r="ABL352" s="652"/>
      <c r="ABM352" s="652"/>
      <c r="ABN352" s="652"/>
      <c r="ABO352" s="652"/>
      <c r="ABP352" s="652"/>
      <c r="ABQ352" s="652"/>
      <c r="ABR352" s="652"/>
      <c r="ABS352" s="652"/>
      <c r="ABT352" s="652"/>
      <c r="ABU352" s="652"/>
      <c r="ABV352" s="652"/>
      <c r="ABW352" s="652"/>
      <c r="ABX352" s="652"/>
      <c r="ABY352" s="652"/>
      <c r="ABZ352" s="652"/>
      <c r="ACA352" s="652"/>
      <c r="ACB352" s="652"/>
      <c r="ACC352" s="652"/>
      <c r="ACD352" s="652"/>
      <c r="ACE352" s="652"/>
      <c r="ACF352" s="652"/>
      <c r="ACG352" s="652"/>
      <c r="ACH352" s="652"/>
      <c r="ACI352" s="652"/>
      <c r="ACJ352" s="652"/>
      <c r="ACK352" s="652"/>
      <c r="ACL352" s="652"/>
      <c r="ACM352" s="652"/>
      <c r="ACN352" s="652"/>
      <c r="ACO352" s="652"/>
      <c r="ACP352" s="652"/>
      <c r="ACQ352" s="652"/>
      <c r="ACR352" s="652"/>
      <c r="ACS352" s="652"/>
      <c r="ACT352" s="652"/>
      <c r="ACU352" s="652"/>
      <c r="ACV352" s="652"/>
      <c r="ACW352" s="652"/>
      <c r="ACX352" s="652"/>
      <c r="ACY352" s="652"/>
      <c r="ACZ352" s="652"/>
      <c r="ADA352" s="652"/>
      <c r="ADB352" s="652"/>
      <c r="ADC352" s="652"/>
      <c r="ADD352" s="652"/>
      <c r="ADE352" s="652"/>
      <c r="ADF352" s="652"/>
      <c r="ADG352" s="652"/>
      <c r="ADH352" s="652"/>
      <c r="ADI352" s="652"/>
      <c r="ADJ352" s="652"/>
      <c r="ADK352" s="652"/>
      <c r="ADL352" s="652"/>
      <c r="ADM352" s="652"/>
      <c r="ADN352" s="652"/>
      <c r="ADO352" s="652"/>
      <c r="ADP352" s="652"/>
      <c r="ADQ352" s="652"/>
      <c r="ADR352" s="652"/>
      <c r="ADS352" s="652"/>
      <c r="ADT352" s="652"/>
      <c r="ADU352" s="652"/>
      <c r="ADV352" s="652"/>
      <c r="ADW352" s="652"/>
      <c r="ADX352" s="652"/>
      <c r="ADY352" s="652"/>
      <c r="ADZ352" s="652"/>
      <c r="AEA352" s="652"/>
      <c r="AEB352" s="652"/>
      <c r="AEC352" s="652"/>
      <c r="AED352" s="652"/>
      <c r="AEE352" s="652"/>
      <c r="AEF352" s="652"/>
      <c r="AEG352" s="652"/>
      <c r="AEH352" s="652"/>
      <c r="AEI352" s="652"/>
      <c r="AEJ352" s="652"/>
      <c r="AEK352" s="652"/>
      <c r="AEL352" s="652"/>
      <c r="AEM352" s="652"/>
      <c r="AEN352" s="652"/>
      <c r="AEO352" s="652"/>
      <c r="AEP352" s="652"/>
      <c r="AEQ352" s="652"/>
      <c r="AER352" s="652"/>
      <c r="AES352" s="652"/>
      <c r="AET352" s="652"/>
      <c r="AEU352" s="652"/>
      <c r="AEV352" s="652"/>
      <c r="AEW352" s="652"/>
      <c r="AEX352" s="652"/>
      <c r="AEY352" s="652"/>
      <c r="AEZ352" s="652"/>
      <c r="AFA352" s="652"/>
      <c r="AFB352" s="652"/>
      <c r="AFC352" s="652"/>
      <c r="AFD352" s="652"/>
      <c r="AFE352" s="652"/>
      <c r="AFF352" s="652"/>
      <c r="AFG352" s="652"/>
      <c r="AFH352" s="652"/>
      <c r="AFI352" s="652"/>
      <c r="AFJ352" s="652"/>
      <c r="AFK352" s="652"/>
      <c r="AFL352" s="652"/>
      <c r="AFM352" s="652"/>
      <c r="AFN352" s="652"/>
      <c r="AFO352" s="652"/>
      <c r="AFP352" s="652"/>
      <c r="AFQ352" s="652"/>
      <c r="AFR352" s="652"/>
      <c r="AFS352" s="652"/>
      <c r="AFT352" s="652"/>
      <c r="AFU352" s="652"/>
      <c r="AFV352" s="652"/>
      <c r="AFW352" s="652"/>
      <c r="AFX352" s="652"/>
      <c r="AFY352" s="652"/>
      <c r="AFZ352" s="652"/>
      <c r="AGA352" s="652"/>
      <c r="AGB352" s="652"/>
      <c r="AGC352" s="652"/>
      <c r="AGD352" s="652"/>
      <c r="AGE352" s="652"/>
      <c r="AGF352" s="652"/>
      <c r="AGG352" s="652"/>
      <c r="AGH352" s="652"/>
      <c r="AGI352" s="652"/>
      <c r="AGJ352" s="652"/>
      <c r="AGK352" s="652"/>
      <c r="AGL352" s="652"/>
      <c r="AGM352" s="652"/>
      <c r="AGN352" s="652"/>
      <c r="AGO352" s="652"/>
      <c r="AGP352" s="652"/>
      <c r="AGQ352" s="652"/>
      <c r="AGR352" s="652"/>
      <c r="AGS352" s="652"/>
      <c r="AGT352" s="652"/>
      <c r="AGU352" s="652"/>
      <c r="AGV352" s="652"/>
      <c r="AGW352" s="652"/>
      <c r="AGX352" s="652"/>
      <c r="AGY352" s="652"/>
      <c r="AGZ352" s="652"/>
      <c r="AHA352" s="652"/>
      <c r="AHB352" s="652"/>
      <c r="AHC352" s="652"/>
      <c r="AHD352" s="652"/>
      <c r="AHE352" s="652"/>
      <c r="AHF352" s="652"/>
      <c r="AHG352" s="652"/>
      <c r="AHH352" s="652"/>
      <c r="AHI352" s="652"/>
      <c r="AHJ352" s="652"/>
      <c r="AHK352" s="652"/>
      <c r="AHL352" s="652"/>
      <c r="AHM352" s="652"/>
      <c r="AHN352" s="652"/>
      <c r="AHO352" s="652"/>
      <c r="AHP352" s="652"/>
      <c r="AHQ352" s="652"/>
      <c r="AHR352" s="652"/>
      <c r="AHS352" s="652"/>
      <c r="AHT352" s="652"/>
      <c r="AHU352" s="652"/>
      <c r="AHV352" s="652"/>
      <c r="AHW352" s="652"/>
      <c r="AHX352" s="652"/>
      <c r="AHY352" s="652"/>
      <c r="AHZ352" s="652"/>
      <c r="AIA352" s="652"/>
      <c r="AIB352" s="652"/>
      <c r="AIC352" s="652"/>
      <c r="AID352" s="652"/>
      <c r="AIE352" s="652"/>
      <c r="AIF352" s="652"/>
      <c r="AIG352" s="652"/>
      <c r="AIH352" s="652"/>
      <c r="AII352" s="652"/>
      <c r="AIJ352" s="652"/>
      <c r="AIK352" s="652"/>
      <c r="AIL352" s="652"/>
      <c r="AIM352" s="652"/>
      <c r="AIN352" s="652"/>
      <c r="AIO352" s="652"/>
      <c r="AIP352" s="652"/>
      <c r="AIQ352" s="652"/>
      <c r="AIR352" s="652"/>
      <c r="AIS352" s="652"/>
      <c r="AIT352" s="652"/>
      <c r="AIU352" s="652"/>
      <c r="AIV352" s="652"/>
      <c r="AIW352" s="652"/>
      <c r="AIX352" s="652"/>
      <c r="AIY352" s="652"/>
      <c r="AIZ352" s="652"/>
      <c r="AJA352" s="652"/>
      <c r="AJB352" s="652"/>
      <c r="AJC352" s="652"/>
      <c r="AJD352" s="652"/>
      <c r="AJE352" s="652"/>
      <c r="AJF352" s="652"/>
      <c r="AJG352" s="652"/>
      <c r="AJH352" s="652"/>
      <c r="AJI352" s="652"/>
      <c r="AJJ352" s="652"/>
      <c r="AJK352" s="652"/>
      <c r="AJL352" s="652"/>
      <c r="AJM352" s="652"/>
      <c r="AJN352" s="652"/>
      <c r="AJO352" s="652"/>
      <c r="AJP352" s="652"/>
      <c r="AJQ352" s="652"/>
      <c r="AJR352" s="652"/>
      <c r="AJS352" s="652"/>
      <c r="AJT352" s="652"/>
      <c r="AJU352" s="652"/>
      <c r="AJV352" s="652"/>
      <c r="AJW352" s="652"/>
      <c r="AJX352" s="652"/>
      <c r="AJY352" s="652"/>
      <c r="AJZ352" s="652"/>
      <c r="AKA352" s="652"/>
      <c r="AKB352" s="652"/>
      <c r="AKC352" s="652"/>
      <c r="AKD352" s="652"/>
      <c r="AKE352" s="652"/>
      <c r="AKF352" s="652"/>
      <c r="AKG352" s="652"/>
      <c r="AKH352" s="652"/>
      <c r="AKI352" s="652"/>
      <c r="AKJ352" s="652"/>
      <c r="AKK352" s="652"/>
      <c r="AKL352" s="652"/>
      <c r="AKM352" s="652"/>
      <c r="AKN352" s="652"/>
      <c r="AKO352" s="652"/>
      <c r="AKP352" s="652"/>
      <c r="AKQ352" s="652"/>
      <c r="AKR352" s="652"/>
      <c r="AKS352" s="652"/>
      <c r="AKT352" s="652"/>
      <c r="AKU352" s="652"/>
      <c r="AKV352" s="652"/>
      <c r="AKW352" s="652"/>
      <c r="AKX352" s="652"/>
      <c r="AKY352" s="652"/>
      <c r="AKZ352" s="652"/>
      <c r="ALA352" s="652"/>
      <c r="ALB352" s="652"/>
      <c r="ALC352" s="652"/>
      <c r="ALD352" s="652"/>
      <c r="ALE352" s="652"/>
      <c r="ALF352" s="652"/>
      <c r="ALG352" s="652"/>
      <c r="ALH352" s="652"/>
      <c r="ALI352" s="652"/>
      <c r="ALJ352" s="652"/>
      <c r="ALK352" s="652"/>
      <c r="ALL352" s="652"/>
      <c r="ALM352" s="652"/>
      <c r="ALN352" s="652"/>
      <c r="ALO352" s="652"/>
      <c r="ALP352" s="652"/>
      <c r="ALQ352" s="652"/>
      <c r="ALR352" s="652"/>
      <c r="ALS352" s="652"/>
      <c r="ALT352" s="652"/>
      <c r="ALU352" s="652"/>
      <c r="ALV352" s="652"/>
      <c r="ALW352" s="652"/>
      <c r="ALX352" s="652"/>
      <c r="ALY352" s="652"/>
      <c r="ALZ352" s="652"/>
      <c r="AMA352" s="652"/>
      <c r="AMB352" s="652"/>
      <c r="AMC352" s="652"/>
      <c r="AMD352" s="652"/>
      <c r="AME352" s="652"/>
      <c r="AMF352" s="652"/>
      <c r="AMG352" s="652"/>
      <c r="AMH352" s="652"/>
      <c r="AMI352" s="652"/>
      <c r="AMJ352" s="652"/>
    </row>
    <row r="353" spans="1:1" s="655" customFormat="1" ht="24">
      <c r="A353" s="754" t="s">
        <v>1921</v>
      </c>
    </row>
    <row r="354" spans="1:1" s="655" customFormat="1">
      <c r="A354" s="760" t="s">
        <v>1922</v>
      </c>
    </row>
    <row r="355" spans="1:1" s="655" customFormat="1" ht="36">
      <c r="A355" s="753" t="s">
        <v>1977</v>
      </c>
    </row>
    <row r="356" spans="1:1" ht="48">
      <c r="A356" s="754" t="s">
        <v>1978</v>
      </c>
    </row>
    <row r="357" spans="1:1" ht="24">
      <c r="A357" s="754" t="s">
        <v>1979</v>
      </c>
    </row>
    <row r="358" spans="1:1">
      <c r="A358" s="760" t="s">
        <v>1923</v>
      </c>
    </row>
    <row r="359" spans="1:1" ht="24">
      <c r="A359" s="754" t="s">
        <v>1980</v>
      </c>
    </row>
    <row r="360" spans="1:1" ht="24">
      <c r="A360" s="754" t="s">
        <v>1981</v>
      </c>
    </row>
    <row r="361" spans="1:1" ht="36">
      <c r="A361" s="754" t="s">
        <v>1924</v>
      </c>
    </row>
    <row r="362" spans="1:1" ht="48">
      <c r="A362" s="754" t="s">
        <v>1982</v>
      </c>
    </row>
    <row r="363" spans="1:1" ht="48">
      <c r="A363" s="754" t="s">
        <v>1983</v>
      </c>
    </row>
    <row r="364" spans="1:1" ht="36">
      <c r="A364" s="754" t="s">
        <v>1925</v>
      </c>
    </row>
    <row r="365" spans="1:1" ht="24">
      <c r="A365" s="754" t="s">
        <v>1926</v>
      </c>
    </row>
    <row r="366" spans="1:1" ht="24">
      <c r="A366" s="754" t="s">
        <v>1927</v>
      </c>
    </row>
    <row r="367" spans="1:1">
      <c r="A367" s="760" t="s">
        <v>1915</v>
      </c>
    </row>
    <row r="368" spans="1:1" ht="36">
      <c r="A368" s="754" t="s">
        <v>1928</v>
      </c>
    </row>
    <row r="369" spans="1:2" ht="24">
      <c r="A369" s="754" t="s">
        <v>1929</v>
      </c>
    </row>
    <row r="370" spans="1:2">
      <c r="A370" s="754"/>
    </row>
    <row r="371" spans="1:2">
      <c r="A371" s="736"/>
      <c r="B371" s="655"/>
    </row>
    <row r="372" spans="1:2">
      <c r="A372" s="736"/>
      <c r="B372" s="655"/>
    </row>
    <row r="373" spans="1:2">
      <c r="A373" s="736"/>
      <c r="B373" s="655"/>
    </row>
    <row r="374" spans="1:2">
      <c r="A374" s="736"/>
      <c r="B374" s="655"/>
    </row>
    <row r="375" spans="1:2">
      <c r="A375" s="736"/>
      <c r="B375" s="655"/>
    </row>
    <row r="376" spans="1:2">
      <c r="A376" s="736"/>
    </row>
    <row r="377" spans="1:2">
      <c r="A377" s="736"/>
    </row>
    <row r="378" spans="1:2">
      <c r="A378" s="736"/>
    </row>
    <row r="379" spans="1:2">
      <c r="A379" s="736"/>
    </row>
    <row r="380" spans="1:2">
      <c r="A380" s="736"/>
    </row>
    <row r="1537" spans="1:1" ht="15">
      <c r="A1537" s="761"/>
    </row>
    <row r="1538" spans="1:1" ht="15">
      <c r="A1538" s="761"/>
    </row>
    <row r="1539" spans="1:1" ht="15">
      <c r="A1539" s="761"/>
    </row>
    <row r="1540" spans="1:1" ht="15">
      <c r="A1540" s="761"/>
    </row>
    <row r="1541" spans="1:1" ht="15">
      <c r="A1541" s="761"/>
    </row>
    <row r="1542" spans="1:1" ht="15">
      <c r="A1542" s="761"/>
    </row>
    <row r="1543" spans="1:1" ht="15">
      <c r="A1543" s="761"/>
    </row>
    <row r="1544" spans="1:1" ht="15">
      <c r="A1544" s="761"/>
    </row>
    <row r="1545" spans="1:1" ht="15">
      <c r="A1545" s="761"/>
    </row>
    <row r="1546" spans="1:1" ht="15">
      <c r="A1546" s="761"/>
    </row>
    <row r="1547" spans="1:1" ht="15">
      <c r="A1547" s="761"/>
    </row>
    <row r="1548" spans="1:1" ht="15">
      <c r="A1548" s="761"/>
    </row>
    <row r="1549" spans="1:1" ht="15">
      <c r="A1549" s="761"/>
    </row>
    <row r="1550" spans="1:1" ht="15">
      <c r="A1550" s="761"/>
    </row>
    <row r="1551" spans="1:1" ht="15">
      <c r="A1551" s="761"/>
    </row>
    <row r="1552" spans="1:1" ht="15">
      <c r="A1552" s="761"/>
    </row>
    <row r="1553" spans="1:1" ht="15">
      <c r="A1553" s="761"/>
    </row>
    <row r="1554" spans="1:1" ht="15">
      <c r="A1554" s="761"/>
    </row>
    <row r="1555" spans="1:1">
      <c r="A1555" s="762"/>
    </row>
    <row r="1556" spans="1:1" ht="15">
      <c r="A1556" s="761"/>
    </row>
    <row r="1557" spans="1:1" ht="15">
      <c r="A1557" s="761"/>
    </row>
    <row r="1558" spans="1:1" ht="15">
      <c r="A1558" s="761"/>
    </row>
    <row r="1559" spans="1:1" ht="15">
      <c r="A1559" s="761"/>
    </row>
    <row r="1560" spans="1:1" ht="15">
      <c r="A1560" s="761"/>
    </row>
    <row r="1561" spans="1:1" ht="15">
      <c r="A1561" s="761"/>
    </row>
    <row r="1562" spans="1:1" ht="15">
      <c r="A1562" s="761"/>
    </row>
    <row r="1563" spans="1:1" ht="15">
      <c r="A1563" s="761"/>
    </row>
    <row r="1564" spans="1:1" ht="15">
      <c r="A1564" s="761"/>
    </row>
    <row r="1565" spans="1:1" ht="15">
      <c r="A1565" s="761"/>
    </row>
    <row r="1566" spans="1:1" ht="15">
      <c r="A1566" s="761"/>
    </row>
    <row r="1567" spans="1:1" ht="15">
      <c r="A1567" s="761"/>
    </row>
    <row r="1568" spans="1:1" ht="15">
      <c r="A1568" s="761"/>
    </row>
    <row r="1569" spans="1:1" ht="15">
      <c r="A1569" s="761"/>
    </row>
    <row r="1570" spans="1:1" ht="15">
      <c r="A1570" s="761"/>
    </row>
    <row r="1571" spans="1:1" ht="15">
      <c r="A1571" s="761"/>
    </row>
    <row r="1572" spans="1:1" ht="15">
      <c r="A1572" s="761"/>
    </row>
    <row r="1573" spans="1:1" ht="15">
      <c r="A1573" s="761"/>
    </row>
    <row r="1574" spans="1:1" ht="15">
      <c r="A1574" s="761"/>
    </row>
    <row r="1575" spans="1:1" ht="15">
      <c r="A1575" s="761"/>
    </row>
    <row r="1576" spans="1:1" ht="15">
      <c r="A1576" s="761"/>
    </row>
    <row r="1577" spans="1:1" ht="15">
      <c r="A1577" s="761"/>
    </row>
    <row r="1578" spans="1:1" ht="15">
      <c r="A1578" s="761"/>
    </row>
    <row r="1579" spans="1:1" ht="15">
      <c r="A1579" s="761"/>
    </row>
    <row r="1580" spans="1:1" ht="15">
      <c r="A1580" s="761"/>
    </row>
    <row r="1581" spans="1:1" ht="15">
      <c r="A1581" s="761"/>
    </row>
    <row r="1582" spans="1:1" ht="15">
      <c r="A1582" s="761"/>
    </row>
    <row r="1583" spans="1:1" ht="15">
      <c r="A1583" s="761"/>
    </row>
    <row r="1584" spans="1:1" ht="15">
      <c r="A1584" s="761"/>
    </row>
    <row r="1585" spans="1:1" ht="15">
      <c r="A1585" s="761"/>
    </row>
    <row r="1586" spans="1:1" ht="15">
      <c r="A1586" s="761"/>
    </row>
    <row r="1587" spans="1:1" ht="15">
      <c r="A1587" s="761"/>
    </row>
    <row r="1588" spans="1:1" ht="15">
      <c r="A1588" s="761"/>
    </row>
    <row r="1589" spans="1:1" ht="15">
      <c r="A1589" s="761"/>
    </row>
    <row r="1590" spans="1:1" ht="15">
      <c r="A1590" s="761"/>
    </row>
    <row r="1591" spans="1:1" ht="15">
      <c r="A1591" s="761"/>
    </row>
    <row r="1592" spans="1:1" ht="15">
      <c r="A1592" s="761"/>
    </row>
    <row r="1593" spans="1:1" ht="15">
      <c r="A1593" s="761"/>
    </row>
    <row r="1594" spans="1:1" ht="15">
      <c r="A1594" s="761"/>
    </row>
    <row r="1595" spans="1:1" ht="15">
      <c r="A1595" s="761"/>
    </row>
    <row r="1596" spans="1:1" ht="15">
      <c r="A1596" s="761"/>
    </row>
    <row r="1597" spans="1:1" ht="15">
      <c r="A1597" s="761"/>
    </row>
    <row r="1598" spans="1:1" ht="15">
      <c r="A1598" s="761"/>
    </row>
    <row r="1599" spans="1:1" ht="15">
      <c r="A1599" s="761"/>
    </row>
    <row r="1600" spans="1:1" ht="15">
      <c r="A1600" s="761"/>
    </row>
    <row r="1601" spans="1:1" ht="15">
      <c r="A1601" s="761"/>
    </row>
    <row r="1602" spans="1:1" ht="15">
      <c r="A1602" s="761"/>
    </row>
    <row r="1603" spans="1:1" ht="15">
      <c r="A1603" s="761"/>
    </row>
    <row r="1604" spans="1:1" ht="15">
      <c r="A1604" s="761"/>
    </row>
    <row r="1605" spans="1:1" ht="15">
      <c r="A1605" s="761"/>
    </row>
    <row r="1606" spans="1:1" ht="15">
      <c r="A1606" s="761"/>
    </row>
    <row r="1607" spans="1:1" ht="15">
      <c r="A1607" s="761"/>
    </row>
    <row r="1608" spans="1:1" ht="15">
      <c r="A1608" s="761"/>
    </row>
    <row r="1609" spans="1:1" ht="15">
      <c r="A1609" s="761"/>
    </row>
    <row r="1610" spans="1:1" ht="15">
      <c r="A1610" s="761"/>
    </row>
    <row r="1611" spans="1:1" ht="15">
      <c r="A1611" s="761"/>
    </row>
    <row r="1612" spans="1:1" ht="15">
      <c r="A1612" s="761"/>
    </row>
    <row r="1613" spans="1:1" ht="15">
      <c r="A1613" s="761"/>
    </row>
    <row r="1614" spans="1:1" ht="15">
      <c r="A1614" s="761"/>
    </row>
    <row r="1615" spans="1:1" ht="15">
      <c r="A1615" s="761"/>
    </row>
    <row r="1616" spans="1:1" ht="15">
      <c r="A1616" s="761"/>
    </row>
    <row r="1617" spans="1:1" ht="15">
      <c r="A1617" s="761"/>
    </row>
    <row r="1618" spans="1:1" ht="15">
      <c r="A1618" s="761"/>
    </row>
    <row r="1619" spans="1:1" ht="15">
      <c r="A1619" s="761"/>
    </row>
    <row r="1620" spans="1:1" ht="15">
      <c r="A1620" s="761"/>
    </row>
    <row r="1621" spans="1:1" ht="15">
      <c r="A1621" s="761"/>
    </row>
    <row r="1622" spans="1:1" ht="15">
      <c r="A1622" s="761"/>
    </row>
    <row r="1623" spans="1:1" ht="15">
      <c r="A1623" s="761"/>
    </row>
    <row r="1624" spans="1:1" ht="15">
      <c r="A1624" s="761"/>
    </row>
    <row r="1625" spans="1:1" ht="15">
      <c r="A1625" s="761"/>
    </row>
    <row r="1626" spans="1:1" ht="15">
      <c r="A1626" s="761"/>
    </row>
    <row r="1627" spans="1:1" ht="15">
      <c r="A1627" s="761"/>
    </row>
    <row r="1628" spans="1:1" ht="15">
      <c r="A1628" s="761"/>
    </row>
    <row r="1629" spans="1:1" ht="15">
      <c r="A1629" s="761"/>
    </row>
    <row r="1630" spans="1:1" ht="15">
      <c r="A1630" s="761"/>
    </row>
    <row r="1631" spans="1:1" ht="15">
      <c r="A1631" s="761"/>
    </row>
    <row r="1632" spans="1:1" ht="15">
      <c r="A1632" s="761"/>
    </row>
    <row r="1633" spans="1:1" ht="15">
      <c r="A1633" s="761"/>
    </row>
    <row r="1634" spans="1:1" ht="15">
      <c r="A1634" s="761"/>
    </row>
    <row r="1635" spans="1:1" ht="15">
      <c r="A1635" s="761"/>
    </row>
    <row r="1636" spans="1:1" ht="15">
      <c r="A1636" s="761"/>
    </row>
  </sheetData>
  <sheetProtection algorithmName="SHA-512" hashValue="hdBqgVouwT14RxxQVrs/SBpmFm3j80Et9hTYSqXUHLodbS/ZLO4+jeq5QQRQZeJdYMDoVk8kmOWLCDzZPIxiLQ==" saltValue="AW4+Q3YGjl1i6VnBgmbKhw==" spinCount="100000" sheet="1" formatColumns="0" formatRows="0"/>
  <pageMargins left="0.98425196850393704" right="0.19685039370078741" top="0.74803149606299213" bottom="0.59055118110236227" header="0.19685039370078741" footer="0.19685039370078741"/>
  <pageSetup paperSize="9" orientation="portrait" verticalDpi="0" r:id="rId1"/>
  <headerFooter>
    <oddHeader>&amp;L&amp;"Arial,Uobičajeno"&amp;8GRAĐEVINA: REKONSTRUKCIJA (DOGRADNJA) OSNOVNE ŠKOLE IVANOVEC
INVESTITOR: GRAD ČAKOVEC
LOKACIJA: k.č.br. 96/59, k.o. IVANOVEC
&amp;R&amp;"Arial,Uobičajeno"&amp;8ZOP: NI-151/2025
datum: 6.2025</oddHeader>
    <oddFooter>&amp;L&amp;"Arial,Uobičajeno"&amp;8PROJEKTANTSKI URED: NORD-ING d.o.o., PUTJANE 15, ČAKOVEC
GLAVNI PROJEKTANT: MARINA MRLA, mag.ing.arch.&amp;R&amp;"Arial,Uobičajeno"&amp;8&amp;A
&amp;P/&amp;N</oddFooter>
  </headerFooter>
  <rowBreaks count="1" manualBreakCount="1">
    <brk id="37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9</vt:i4>
      </vt:variant>
      <vt:variant>
        <vt:lpstr>Imenovani rasponi</vt:lpstr>
      </vt:variant>
      <vt:variant>
        <vt:i4>13</vt:i4>
      </vt:variant>
    </vt:vector>
  </HeadingPairs>
  <TitlesOfParts>
    <vt:vector size="22" baseType="lpstr">
      <vt:lpstr>Naslovnica</vt:lpstr>
      <vt:lpstr>rekapitualcija_dogradnja</vt:lpstr>
      <vt:lpstr>a. građevinsko obrtnički</vt:lpstr>
      <vt:lpstr>b. vodovod i odvodnja</vt:lpstr>
      <vt:lpstr>c. elektro radovi</vt:lpstr>
      <vt:lpstr>d. strojarski</vt:lpstr>
      <vt:lpstr>e.vanjsko uređenje</vt:lpstr>
      <vt:lpstr>f.dizalo</vt:lpstr>
      <vt:lpstr>opći uvjeti</vt:lpstr>
      <vt:lpstr>Naslovnica!_Hlk44662079</vt:lpstr>
      <vt:lpstr>'a. građevinsko obrtnički'!Ispis_naslova</vt:lpstr>
      <vt:lpstr>'b. vodovod i odvodnja'!Ispis_naslova</vt:lpstr>
      <vt:lpstr>'c. elektro radovi'!Ispis_naslova</vt:lpstr>
      <vt:lpstr>'d. strojarski'!Ispis_naslova</vt:lpstr>
      <vt:lpstr>'e.vanjsko uređenje'!Ispis_naslova</vt:lpstr>
      <vt:lpstr>f.dizalo!Ispis_naslova</vt:lpstr>
      <vt:lpstr>'a. građevinsko obrtnički'!Podrucje_ispisa</vt:lpstr>
      <vt:lpstr>'c. elektro radovi'!Podrucje_ispisa</vt:lpstr>
      <vt:lpstr>'d. strojarski'!Podrucje_ispisa</vt:lpstr>
      <vt:lpstr>'e.vanjsko uređenje'!Podrucje_ispisa</vt:lpstr>
      <vt:lpstr>Naslovnica!Podrucje_ispisa</vt:lpstr>
      <vt:lpstr>rekapitualcija_dogradnja!Podrucje_ispisa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2023-09-29T07:38:18Z</dcterms:created>
  <dcterms:modified xsi:type="dcterms:W3CDTF">2026-03-05T07:02:52Z</dcterms:modified>
</cp:coreProperties>
</file>