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ocx" ContentType="application/vnd.openxmlformats-officedocument.wordprocessingml.document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toplek\Desktop\Dobavljači\Blisk\Održavanje javne rasvjete 2026\"/>
    </mc:Choice>
  </mc:AlternateContent>
  <xr:revisionPtr revIDLastSave="0" documentId="13_ncr:1_{D4AAC6C5-0A63-462A-B25C-EC62C1F56A24}" xr6:coauthVersionLast="47" xr6:coauthVersionMax="47" xr10:uidLastSave="{00000000-0000-0000-0000-000000000000}"/>
  <bookViews>
    <workbookView xWindow="-120" yWindow="-120" windowWidth="29040" windowHeight="15720" xr2:uid="{DBA45020-0AA8-41F5-B9F1-774D41CEE4EF}"/>
  </bookViews>
  <sheets>
    <sheet name="TROŠKOVNIK" sheetId="1" r:id="rId1"/>
  </sheets>
  <definedNames>
    <definedName name="_Hlk64537888" localSheetId="0">TROŠKOVNIK!$A$5</definedName>
    <definedName name="_Hlk64870344" localSheetId="0">TROŠKOVNIK!$A$7</definedName>
    <definedName name="_Hlk64870835" localSheetId="0">TROŠKOVNIK!$A$8</definedName>
    <definedName name="_Hlk64871755" localSheetId="0">TROŠKOVNIK!#REF!</definedName>
    <definedName name="_Hlk64871832" localSheetId="0">TROŠKOVNIK!$A$12</definedName>
    <definedName name="_Hlk64872143" localSheetId="0">TROŠKOVNIK!$A$18</definedName>
    <definedName name="_Hlk64872257" localSheetId="0">TROŠKOVNIK!$A$19</definedName>
    <definedName name="_Hlk64872336" localSheetId="0">TROŠKOVNIK!$A$20</definedName>
    <definedName name="_Hlk64875063" localSheetId="0">TROŠKOVNIK!$A$24</definedName>
    <definedName name="_Hlk64875391" localSheetId="0">TROŠKOVNIK!$A$40</definedName>
    <definedName name="OLE_LINK1" localSheetId="0">TROŠKOVNIK!$F$2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6" i="1" l="1"/>
  <c r="F38" i="1"/>
  <c r="F37" i="1"/>
  <c r="F36" i="1"/>
  <c r="F35" i="1"/>
  <c r="F34" i="1"/>
  <c r="F33" i="1"/>
  <c r="F32" i="1"/>
  <c r="F31" i="1"/>
  <c r="F30" i="1"/>
  <c r="F29" i="1"/>
  <c r="F28" i="1"/>
  <c r="F27" i="1"/>
  <c r="F22" i="1"/>
  <c r="F21" i="1"/>
  <c r="F20" i="1"/>
  <c r="F16" i="1"/>
  <c r="F15" i="1"/>
  <c r="F14" i="1"/>
  <c r="F8" i="1"/>
  <c r="F9" i="1"/>
  <c r="F43" i="1" l="1"/>
  <c r="F10" i="1"/>
  <c r="F17" i="1"/>
  <c r="F44" i="1"/>
  <c r="F45" i="1"/>
  <c r="F23" i="1"/>
  <c r="F46" i="1"/>
  <c r="F39" i="1"/>
  <c r="F48" i="1" l="1"/>
  <c r="F49" i="1" s="1"/>
  <c r="F50" i="1" l="1"/>
</calcChain>
</file>

<file path=xl/sharedStrings.xml><?xml version="1.0" encoding="utf-8"?>
<sst xmlns="http://schemas.openxmlformats.org/spreadsheetml/2006/main" count="92" uniqueCount="70">
  <si>
    <t>Red. br.</t>
  </si>
  <si>
    <t>Jedinica mjere</t>
  </si>
  <si>
    <t>Količina</t>
  </si>
  <si>
    <t>Jedinična cijena</t>
  </si>
  <si>
    <r>
      <t xml:space="preserve">  </t>
    </r>
    <r>
      <rPr>
        <sz val="11"/>
        <color rgb="FF000000"/>
        <rFont val="Times New Roman"/>
        <family val="1"/>
        <charset val="238"/>
      </rPr>
      <t>1.</t>
    </r>
  </si>
  <si>
    <t>m</t>
  </si>
  <si>
    <t>2.</t>
  </si>
  <si>
    <t xml:space="preserve">  1.</t>
  </si>
  <si>
    <t>kom</t>
  </si>
  <si>
    <t>3.</t>
  </si>
  <si>
    <t>4.</t>
  </si>
  <si>
    <t>5.</t>
  </si>
  <si>
    <t>6.</t>
  </si>
  <si>
    <t xml:space="preserve">   kom</t>
  </si>
  <si>
    <t>sat</t>
  </si>
  <si>
    <t>km</t>
  </si>
  <si>
    <t>Zamjena klemberta u metalnim stupovima</t>
  </si>
  <si>
    <t>7.</t>
  </si>
  <si>
    <t>8.</t>
  </si>
  <si>
    <t>Sitni, spojni i montažni materijal (stezaljka, izolir traka, spojne žice i slično)</t>
  </si>
  <si>
    <t>komplet</t>
  </si>
  <si>
    <t>9.</t>
  </si>
  <si>
    <r>
      <t>Kabel NYY-J 3x2,5mm</t>
    </r>
    <r>
      <rPr>
        <vertAlign val="superscript"/>
        <sz val="11"/>
        <color rgb="FF000000"/>
        <rFont val="Times New Roman"/>
        <family val="1"/>
        <charset val="238"/>
      </rPr>
      <t>2</t>
    </r>
  </si>
  <si>
    <t>10.</t>
  </si>
  <si>
    <t>11.</t>
  </si>
  <si>
    <t>12.</t>
  </si>
  <si>
    <t>13.</t>
  </si>
  <si>
    <t>REKAPITULACIJA:</t>
  </si>
  <si>
    <t xml:space="preserve">                                               Opis radova</t>
  </si>
  <si>
    <t>Izmještanje razvodnog ormara javne rasvjete izvan prostora trafostanice (iskop, kablovi, samostojeći ormar, sklopnici, sitni popratni materijal)</t>
  </si>
  <si>
    <t>Kabel NYY-J 5x2,5mm2</t>
  </si>
  <si>
    <t>Kabel PPOO - 3x2,5mm2</t>
  </si>
  <si>
    <t>Kabel PPOO - 3x1,5mm2</t>
  </si>
  <si>
    <t>Kabel Elkalex 2x16 mm2</t>
  </si>
  <si>
    <t>Obujmica za stup pocinčana Ø160</t>
  </si>
  <si>
    <t>Iznos (EUR)</t>
  </si>
  <si>
    <t>UKUPAN IZNOS PONUDE BEZ PDV-a (EUR):</t>
  </si>
  <si>
    <t>SVEUKUPNA CIJENA PONUDE SA PDV-om (EUR):</t>
  </si>
  <si>
    <t>IZNOS PDV-a (EUR):</t>
  </si>
  <si>
    <t>Datum i mjesto:</t>
  </si>
  <si>
    <t>________________________</t>
  </si>
  <si>
    <t>Potpis i pečat ovlaštene osobe:</t>
  </si>
  <si>
    <t>_________________________</t>
  </si>
  <si>
    <t>Dobava i montaža LED svjetiljke LED 20W do 30W, boja 3000K, zaštita min IP65</t>
  </si>
  <si>
    <t>Dobava i montaža LED svjetiljke LED 30W do 40W, boja 3000K, zaštita min IP65</t>
  </si>
  <si>
    <t>Dobava i montaža LED svjetiljke LED 40W do 70W, boja 3000K, zaštita min IP65</t>
  </si>
  <si>
    <t>III. Usluge zamjene LED svjetiljaka</t>
  </si>
  <si>
    <r>
      <t>IV.</t>
    </r>
    <r>
      <rPr>
        <b/>
        <sz val="7"/>
        <color theme="1"/>
        <rFont val="Times New Roman"/>
        <family val="1"/>
        <charset val="238"/>
      </rPr>
      <t xml:space="preserve">   </t>
    </r>
    <r>
      <rPr>
        <b/>
        <sz val="11"/>
        <color theme="1"/>
        <rFont val="Times New Roman"/>
        <family val="1"/>
        <charset val="238"/>
      </rPr>
      <t>Ostale usluge održavanja javne rasvjete</t>
    </r>
  </si>
  <si>
    <t>Postupanje djelatnika (VKV, KV) prema posebnom pozivu, za usluge koje nisu uključene u prethodne stavke</t>
  </si>
  <si>
    <t>Usluga hidraulične platforme prema posebnom pozivu, za usluge koje nisu uključene u prethodne stavke</t>
  </si>
  <si>
    <t>Usluga transporta platforme</t>
  </si>
  <si>
    <t>Dodatak na postupanje djelatnika (VKV, KV) za vrijeme praznika ili neradnog dana</t>
  </si>
  <si>
    <r>
      <t>II.</t>
    </r>
    <r>
      <rPr>
        <b/>
        <sz val="7"/>
        <color theme="1"/>
        <rFont val="Times New Roman"/>
        <family val="1"/>
        <charset val="238"/>
      </rPr>
      <t xml:space="preserve">    </t>
    </r>
    <r>
      <rPr>
        <b/>
        <sz val="11"/>
        <color theme="1"/>
        <rFont val="Times New Roman"/>
        <family val="1"/>
        <charset val="238"/>
      </rPr>
      <t xml:space="preserve"> Usluge nabave, dopreme i montaže stupova</t>
    </r>
  </si>
  <si>
    <r>
      <t>I.</t>
    </r>
    <r>
      <rPr>
        <b/>
        <sz val="7"/>
        <color theme="1"/>
        <rFont val="Times New Roman"/>
        <family val="1"/>
        <charset val="238"/>
      </rPr>
      <t xml:space="preserve">   </t>
    </r>
    <r>
      <rPr>
        <b/>
        <sz val="11"/>
        <color theme="1"/>
        <rFont val="Times New Roman"/>
        <family val="1"/>
        <charset val="238"/>
      </rPr>
      <t xml:space="preserve">  Sanacija podzemne mreže</t>
    </r>
  </si>
  <si>
    <t xml:space="preserve">                                                                                                                            UKUPNO OSTALE USLUGE:        </t>
  </si>
  <si>
    <t xml:space="preserve">                                                                                       UKUPNO USLUGE ZAMJENE LED SVJETILJAKA:</t>
  </si>
  <si>
    <t xml:space="preserve">                                                             UKUPNO USLUGE NABAVE, DOPREME I MONTAŽE STUPOVA:</t>
  </si>
  <si>
    <t xml:space="preserve">                                                                                                   UKUPNO SANACIJA PODZEMNE MREŽE:</t>
  </si>
  <si>
    <t xml:space="preserve">UKUPNO SANACIJA PODZEMNE MREŽE:                                                           </t>
  </si>
  <si>
    <t xml:space="preserve">UKUPNO USLUGE NABAVE, DOPREME I MONTAŽE STUPOVA:                                                             </t>
  </si>
  <si>
    <t xml:space="preserve">UKUPNO USLUGE NA ZAMJENI LED SVJETILJAKA:                                                               </t>
  </si>
  <si>
    <t xml:space="preserve">UKUPNO OSTALE USLUGE:                                                                                                          </t>
  </si>
  <si>
    <t>TROŠKOVNIK - ODRŽAVANJE JAVNE RASVJETE NA PODRUČJU GRADA I MO</t>
  </si>
  <si>
    <t xml:space="preserve">Dobava i izvedba uzemljenja trase sa trakom FeZn 25x4mm, prema HRN N.B4901Č ili jednakovrijedno __________________sa svim potrebnim spojevima                   </t>
  </si>
  <si>
    <t>Nabava i montaža metalnog, vruće pocinčanog stupa javne rasvjete (visine 10 m), komplet do pune funkcionalnosti sa svim potrebnim spojnim i montažnim elementima (šablona, sidra, vijci, duple matice) tip KORS-2B ili jednakovrijedan __________________</t>
  </si>
  <si>
    <t>Nabava i montaža metalnog, vruće pocinčanog stupa javne rasvjete (visine 4m, 5m ili 6m), komplet do pune funkcionalnosti sa svim potrebnim spojnim i montažnim elementima (šablona, sidra, vijci, duple matice) kao tip KORS-2B ili jednakovrijedan ___________________</t>
  </si>
  <si>
    <r>
      <t>Dobava, polaganje cijevi u rov, te spajanje kabla kao PP00-a 4x25mm</t>
    </r>
    <r>
      <rPr>
        <vertAlign val="superscript"/>
        <sz val="11"/>
        <color rgb="FF000000"/>
        <rFont val="Times New Roman"/>
        <family val="1"/>
        <charset val="238"/>
      </rPr>
      <t>2</t>
    </r>
    <r>
      <rPr>
        <sz val="11"/>
        <color rgb="FF000000"/>
        <rFont val="Times New Roman"/>
        <family val="1"/>
        <charset val="238"/>
      </rPr>
      <t xml:space="preserve"> 0,6/1 kV (HRN HD603.1) ili jednakovrijedno ________________sa pripadajućom POZOR trakom         </t>
    </r>
  </si>
  <si>
    <t>19.05.2026. - 19.05.2027. god.</t>
  </si>
  <si>
    <t>Nabava i montaža metalnog, vruće pocinčanog stupa javne rasvjete (visine 8 m), komplet do pune funkcionalnosti sa svim potrebnim spojnim i montažnim elementima (šablona, sidra, vijci, duple matice) tip KORS-2B ili jednakovrijedan __________________</t>
  </si>
  <si>
    <t>Napomena: Stavke od 1. do 3. ove točke uključuju sve potrebne građevinske radove, kao i sva potrebna ispitivanja/mjerenja radi ishođenja potrebnih atesta i certifikata.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</si>
</sst>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b/>
      <sz val="7"/>
      <color theme="1"/>
      <name val="Times New Roman"/>
      <family val="1"/>
      <charset val="238"/>
    </font>
    <font>
      <vertAlign val="superscript"/>
      <sz val="11"/>
      <color rgb="FF000000"/>
      <name val="Times New Roman"/>
      <family val="1"/>
      <charset val="238"/>
    </font>
    <font>
      <u/>
      <sz val="11"/>
      <color theme="1"/>
      <name val="Times New Roman"/>
      <family val="1"/>
      <charset val="238"/>
    </font>
    <font>
      <sz val="11"/>
      <color theme="1"/>
      <name val="Calibri"/>
      <family val="2"/>
      <charset val="238"/>
    </font>
    <font>
      <b/>
      <sz val="16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b/>
      <sz val="14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  <font>
      <sz val="12"/>
      <color theme="1"/>
      <name val="Calibri"/>
      <family val="2"/>
      <charset val="238"/>
      <scheme val="minor"/>
    </font>
    <font>
      <b/>
      <sz val="12"/>
      <color theme="1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justify" vertical="center"/>
    </xf>
    <xf numFmtId="0" fontId="7" fillId="0" borderId="0" xfId="0" applyFont="1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2" fontId="2" fillId="0" borderId="0" xfId="0" applyNumberFormat="1" applyFont="1" applyAlignment="1">
      <alignment vertical="center"/>
    </xf>
    <xf numFmtId="2" fontId="11" fillId="0" borderId="15" xfId="0" applyNumberFormat="1" applyFont="1" applyBorder="1" applyAlignment="1">
      <alignment horizontal="center"/>
    </xf>
    <xf numFmtId="2" fontId="11" fillId="0" borderId="9" xfId="0" applyNumberFormat="1" applyFont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horizontal="left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justify" vertical="center"/>
    </xf>
    <xf numFmtId="0" fontId="2" fillId="3" borderId="1" xfId="0" applyFont="1" applyFill="1" applyBorder="1" applyAlignment="1">
      <alignment horizontal="center" vertical="center" wrapText="1"/>
    </xf>
    <xf numFmtId="4" fontId="2" fillId="3" borderId="1" xfId="0" applyNumberFormat="1" applyFont="1" applyFill="1" applyBorder="1" applyAlignment="1">
      <alignment horizontal="center" vertical="center" wrapText="1"/>
    </xf>
    <xf numFmtId="4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justify" vertical="center" wrapText="1"/>
    </xf>
    <xf numFmtId="0" fontId="3" fillId="3" borderId="2" xfId="0" applyFont="1" applyFill="1" applyBorder="1" applyAlignment="1">
      <alignment horizontal="center" vertical="center" wrapText="1"/>
    </xf>
    <xf numFmtId="2" fontId="2" fillId="3" borderId="2" xfId="0" applyNumberFormat="1" applyFont="1" applyFill="1" applyBorder="1" applyAlignment="1">
      <alignment horizontal="center" vertical="center" wrapText="1"/>
    </xf>
    <xf numFmtId="2" fontId="3" fillId="3" borderId="2" xfId="0" applyNumberFormat="1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justify" vertical="center" wrapText="1"/>
    </xf>
    <xf numFmtId="0" fontId="3" fillId="3" borderId="2" xfId="0" applyFont="1" applyFill="1" applyBorder="1" applyAlignment="1">
      <alignment horizontal="justify" vertical="center" wrapText="1"/>
    </xf>
    <xf numFmtId="0" fontId="2" fillId="3" borderId="2" xfId="0" applyFont="1" applyFill="1" applyBorder="1" applyAlignment="1">
      <alignment vertical="center" wrapText="1"/>
    </xf>
    <xf numFmtId="4" fontId="3" fillId="3" borderId="2" xfId="0" applyNumberFormat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vertical="center" wrapText="1"/>
    </xf>
    <xf numFmtId="4" fontId="3" fillId="3" borderId="7" xfId="0" applyNumberFormat="1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4" fontId="2" fillId="3" borderId="2" xfId="0" applyNumberFormat="1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justify" vertical="center" wrapText="1"/>
    </xf>
    <xf numFmtId="0" fontId="3" fillId="3" borderId="4" xfId="0" applyFont="1" applyFill="1" applyBorder="1" applyAlignment="1">
      <alignment horizontal="center" vertical="center" wrapText="1"/>
    </xf>
    <xf numFmtId="4" fontId="3" fillId="3" borderId="4" xfId="0" applyNumberFormat="1" applyFont="1" applyFill="1" applyBorder="1" applyAlignment="1">
      <alignment horizontal="center" vertical="center" wrapText="1"/>
    </xf>
    <xf numFmtId="4" fontId="3" fillId="3" borderId="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left" vertical="center"/>
    </xf>
    <xf numFmtId="0" fontId="11" fillId="0" borderId="16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3" fillId="0" borderId="10" xfId="0" applyFont="1" applyBorder="1" applyAlignment="1">
      <alignment horizontal="left" vertical="center"/>
    </xf>
    <xf numFmtId="0" fontId="13" fillId="0" borderId="11" xfId="0" applyFont="1" applyBorder="1" applyAlignment="1">
      <alignment horizontal="left" vertical="center"/>
    </xf>
    <xf numFmtId="0" fontId="13" fillId="0" borderId="12" xfId="0" applyFont="1" applyBorder="1" applyAlignment="1">
      <alignment horizontal="left" vertical="center"/>
    </xf>
    <xf numFmtId="0" fontId="11" fillId="0" borderId="10" xfId="0" applyFont="1" applyBorder="1" applyAlignment="1">
      <alignment horizontal="left" vertical="center"/>
    </xf>
    <xf numFmtId="0" fontId="11" fillId="0" borderId="11" xfId="0" applyFont="1" applyBorder="1" applyAlignment="1">
      <alignment horizontal="left" vertical="center"/>
    </xf>
    <xf numFmtId="0" fontId="11" fillId="0" borderId="12" xfId="0" applyFont="1" applyBorder="1" applyAlignment="1">
      <alignment horizontal="left"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</xdr:colOff>
          <xdr:row>0</xdr:row>
          <xdr:rowOff>28575</xdr:rowOff>
        </xdr:from>
        <xdr:to>
          <xdr:col>1</xdr:col>
          <xdr:colOff>2190750</xdr:colOff>
          <xdr:row>0</xdr:row>
          <xdr:rowOff>1695450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sustava Office 2013 – 2022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package" Target="../embeddings/Microsoft_Word_Document.docx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314064-F87E-42A8-A75A-7AB74F454D82}">
  <dimension ref="A1:F53"/>
  <sheetViews>
    <sheetView tabSelected="1" view="pageBreakPreview" topLeftCell="A8" zoomScale="90" zoomScaleNormal="100" zoomScaleSheetLayoutView="90" workbookViewId="0">
      <selection activeCell="A13" sqref="A13:E13"/>
    </sheetView>
  </sheetViews>
  <sheetFormatPr defaultRowHeight="15" x14ac:dyDescent="0.25"/>
  <cols>
    <col min="1" max="1" width="4.7109375" customWidth="1"/>
    <col min="2" max="2" width="70.85546875" customWidth="1"/>
    <col min="3" max="3" width="7.85546875" customWidth="1"/>
    <col min="6" max="6" width="15.28515625" customWidth="1"/>
    <col min="9" max="9" width="9.140625" customWidth="1"/>
    <col min="10" max="10" width="9.42578125" customWidth="1"/>
  </cols>
  <sheetData>
    <row r="1" spans="1:6" ht="140.25" customHeight="1" x14ac:dyDescent="0.25">
      <c r="F1" s="4"/>
    </row>
    <row r="2" spans="1:6" ht="36" customHeight="1" x14ac:dyDescent="0.35">
      <c r="A2" s="40" t="s">
        <v>62</v>
      </c>
      <c r="B2" s="41"/>
      <c r="C2" s="41"/>
      <c r="D2" s="41"/>
      <c r="E2" s="41"/>
      <c r="F2" s="41"/>
    </row>
    <row r="3" spans="1:6" ht="18.75" x14ac:dyDescent="0.25">
      <c r="A3" s="42" t="s">
        <v>67</v>
      </c>
      <c r="B3" s="42"/>
      <c r="C3" s="42"/>
      <c r="D3" s="42"/>
      <c r="E3" s="42"/>
      <c r="F3" s="42"/>
    </row>
    <row r="4" spans="1:6" ht="15.75" thickBot="1" x14ac:dyDescent="0.3">
      <c r="A4" s="1"/>
    </row>
    <row r="5" spans="1:6" ht="29.25" customHeight="1" thickBot="1" x14ac:dyDescent="0.3">
      <c r="A5" s="12" t="s">
        <v>0</v>
      </c>
      <c r="B5" s="13" t="s">
        <v>28</v>
      </c>
      <c r="C5" s="14" t="s">
        <v>1</v>
      </c>
      <c r="D5" s="14" t="s">
        <v>2</v>
      </c>
      <c r="E5" s="14" t="s">
        <v>3</v>
      </c>
      <c r="F5" s="15" t="s">
        <v>35</v>
      </c>
    </row>
    <row r="6" spans="1:6" ht="42.75" customHeight="1" x14ac:dyDescent="0.25">
      <c r="A6" s="2"/>
    </row>
    <row r="7" spans="1:6" ht="20.25" customHeight="1" thickBot="1" x14ac:dyDescent="0.3">
      <c r="A7" s="39" t="s">
        <v>53</v>
      </c>
      <c r="B7" s="39"/>
      <c r="C7" s="39"/>
      <c r="D7" s="39"/>
      <c r="E7" s="39"/>
      <c r="F7" s="39"/>
    </row>
    <row r="8" spans="1:6" ht="53.25" customHeight="1" thickBot="1" x14ac:dyDescent="0.3">
      <c r="A8" s="16" t="s">
        <v>4</v>
      </c>
      <c r="B8" s="17" t="s">
        <v>66</v>
      </c>
      <c r="C8" s="18" t="s">
        <v>5</v>
      </c>
      <c r="D8" s="18">
        <v>35</v>
      </c>
      <c r="E8" s="19"/>
      <c r="F8" s="20" t="str">
        <f>IF(ISNUMBER(E8),ROUND(D8*ROUND(E8,2),2),"")</f>
        <v/>
      </c>
    </row>
    <row r="9" spans="1:6" ht="38.25" customHeight="1" thickBot="1" x14ac:dyDescent="0.3">
      <c r="A9" s="21" t="s">
        <v>6</v>
      </c>
      <c r="B9" s="22" t="s">
        <v>63</v>
      </c>
      <c r="C9" s="18" t="s">
        <v>5</v>
      </c>
      <c r="D9" s="18">
        <v>30</v>
      </c>
      <c r="E9" s="19"/>
      <c r="F9" s="19" t="str">
        <f>IF(ISNUMBER(E9),ROUND(D9*ROUND(E9,2),2),"")</f>
        <v/>
      </c>
    </row>
    <row r="10" spans="1:6" ht="16.5" thickBot="1" x14ac:dyDescent="0.3">
      <c r="A10" s="46" t="s">
        <v>57</v>
      </c>
      <c r="B10" s="47"/>
      <c r="C10" s="47"/>
      <c r="D10" s="47"/>
      <c r="E10" s="47"/>
      <c r="F10" s="8">
        <f>SUM(F8:F9)</f>
        <v>0</v>
      </c>
    </row>
    <row r="11" spans="1:6" ht="39.75" customHeight="1" x14ac:dyDescent="0.25">
      <c r="A11" s="2"/>
    </row>
    <row r="12" spans="1:6" ht="24.75" customHeight="1" x14ac:dyDescent="0.25">
      <c r="A12" s="39" t="s">
        <v>52</v>
      </c>
      <c r="B12" s="39"/>
      <c r="C12" s="39"/>
      <c r="D12" s="39"/>
      <c r="E12" s="39"/>
      <c r="F12" s="39"/>
    </row>
    <row r="13" spans="1:6" ht="45.75" customHeight="1" thickBot="1" x14ac:dyDescent="0.3">
      <c r="A13" s="48" t="s">
        <v>69</v>
      </c>
      <c r="B13" s="48"/>
      <c r="C13" s="48"/>
      <c r="D13" s="48"/>
      <c r="E13" s="48"/>
    </row>
    <row r="14" spans="1:6" ht="72.75" customHeight="1" thickBot="1" x14ac:dyDescent="0.3">
      <c r="A14" s="28" t="s">
        <v>7</v>
      </c>
      <c r="B14" s="22" t="s">
        <v>64</v>
      </c>
      <c r="C14" s="23" t="s">
        <v>8</v>
      </c>
      <c r="D14" s="23">
        <v>1</v>
      </c>
      <c r="E14" s="24"/>
      <c r="F14" s="25" t="str">
        <f>IF(ISNUMBER(E14),ROUND(D14*ROUND(E14,2),2),"")</f>
        <v/>
      </c>
    </row>
    <row r="15" spans="1:6" ht="72" customHeight="1" thickBot="1" x14ac:dyDescent="0.3">
      <c r="A15" s="23" t="s">
        <v>6</v>
      </c>
      <c r="B15" s="26" t="s">
        <v>68</v>
      </c>
      <c r="C15" s="23" t="s">
        <v>8</v>
      </c>
      <c r="D15" s="23">
        <v>3</v>
      </c>
      <c r="E15" s="24"/>
      <c r="F15" s="24" t="str">
        <f>IF(ISNUMBER(E15),ROUND(D15*ROUND(E15,2),2),"")</f>
        <v/>
      </c>
    </row>
    <row r="16" spans="1:6" ht="69" customHeight="1" thickBot="1" x14ac:dyDescent="0.3">
      <c r="A16" s="23" t="s">
        <v>9</v>
      </c>
      <c r="B16" s="27" t="s">
        <v>65</v>
      </c>
      <c r="C16" s="23" t="s">
        <v>8</v>
      </c>
      <c r="D16" s="23">
        <v>1</v>
      </c>
      <c r="E16" s="24"/>
      <c r="F16" s="24" t="str">
        <f>IF(ISNUMBER(E16),ROUND(D16*ROUND(E16,2),2),"")</f>
        <v/>
      </c>
    </row>
    <row r="17" spans="1:6" ht="16.5" thickBot="1" x14ac:dyDescent="0.3">
      <c r="A17" s="49" t="s">
        <v>56</v>
      </c>
      <c r="B17" s="50"/>
      <c r="C17" s="50"/>
      <c r="D17" s="50"/>
      <c r="E17" s="51"/>
      <c r="F17" s="8">
        <f>SUM(F14:F16)</f>
        <v>0</v>
      </c>
    </row>
    <row r="18" spans="1:6" ht="39" customHeight="1" x14ac:dyDescent="0.25">
      <c r="A18" s="45"/>
      <c r="B18" s="45"/>
      <c r="C18" s="45"/>
      <c r="D18" s="45"/>
      <c r="E18" s="45"/>
      <c r="F18" s="45"/>
    </row>
    <row r="19" spans="1:6" ht="21" customHeight="1" thickBot="1" x14ac:dyDescent="0.3">
      <c r="A19" s="39" t="s">
        <v>46</v>
      </c>
      <c r="B19" s="39"/>
      <c r="C19" s="39"/>
      <c r="D19" s="39"/>
      <c r="E19" s="39"/>
      <c r="F19" s="39"/>
    </row>
    <row r="20" spans="1:6" ht="30.75" customHeight="1" thickBot="1" x14ac:dyDescent="0.3">
      <c r="A20" s="28" t="s">
        <v>7</v>
      </c>
      <c r="B20" s="27" t="s">
        <v>43</v>
      </c>
      <c r="C20" s="23" t="s">
        <v>8</v>
      </c>
      <c r="D20" s="23">
        <v>1</v>
      </c>
      <c r="E20" s="29"/>
      <c r="F20" s="29" t="str">
        <f>IF(ISNUMBER(E20),ROUND(D20*ROUND(E20,2),2),"")</f>
        <v/>
      </c>
    </row>
    <row r="21" spans="1:6" ht="30.75" customHeight="1" thickBot="1" x14ac:dyDescent="0.3">
      <c r="A21" s="23" t="s">
        <v>6</v>
      </c>
      <c r="B21" s="27" t="s">
        <v>44</v>
      </c>
      <c r="C21" s="30" t="s">
        <v>13</v>
      </c>
      <c r="D21" s="23">
        <v>5</v>
      </c>
      <c r="E21" s="29"/>
      <c r="F21" s="29" t="str">
        <f>IF(ISNUMBER(E21),ROUND(D21*ROUND(E21,2),2),"")</f>
        <v/>
      </c>
    </row>
    <row r="22" spans="1:6" ht="24.75" customHeight="1" thickBot="1" x14ac:dyDescent="0.3">
      <c r="A22" s="23" t="s">
        <v>9</v>
      </c>
      <c r="B22" s="27" t="s">
        <v>45</v>
      </c>
      <c r="C22" s="30" t="s">
        <v>13</v>
      </c>
      <c r="D22" s="23">
        <v>1</v>
      </c>
      <c r="E22" s="29"/>
      <c r="F22" s="29" t="str">
        <f>IF(ISNUMBER(E22),ROUND(D22*ROUND(E22,2),2),"")</f>
        <v/>
      </c>
    </row>
    <row r="23" spans="1:6" ht="16.5" thickBot="1" x14ac:dyDescent="0.3">
      <c r="A23" s="49" t="s">
        <v>55</v>
      </c>
      <c r="B23" s="50"/>
      <c r="C23" s="50"/>
      <c r="D23" s="50"/>
      <c r="E23" s="51"/>
      <c r="F23" s="8">
        <f>SUM(F20:F22)</f>
        <v>0</v>
      </c>
    </row>
    <row r="24" spans="1:6" x14ac:dyDescent="0.25">
      <c r="A24" s="43"/>
      <c r="B24" s="44"/>
      <c r="C24" s="44"/>
      <c r="D24" s="44"/>
      <c r="E24" s="44"/>
      <c r="F24" s="44"/>
    </row>
    <row r="25" spans="1:6" ht="22.5" customHeight="1" thickBot="1" x14ac:dyDescent="0.3">
      <c r="A25" s="39" t="s">
        <v>47</v>
      </c>
      <c r="B25" s="39"/>
      <c r="C25" s="39"/>
      <c r="D25" s="39"/>
      <c r="E25" s="39"/>
      <c r="F25" s="39"/>
    </row>
    <row r="26" spans="1:6" ht="33" customHeight="1" thickBot="1" x14ac:dyDescent="0.3">
      <c r="A26" s="28" t="s">
        <v>7</v>
      </c>
      <c r="B26" s="27" t="s">
        <v>49</v>
      </c>
      <c r="C26" s="23" t="s">
        <v>14</v>
      </c>
      <c r="D26" s="23">
        <v>30</v>
      </c>
      <c r="E26" s="19"/>
      <c r="F26" s="31" t="str">
        <f t="shared" ref="F26:F31" si="0">IF(ISNUMBER(E26),ROUND(D26*ROUND(E26,2),2),"")</f>
        <v/>
      </c>
    </row>
    <row r="27" spans="1:6" ht="33" customHeight="1" thickBot="1" x14ac:dyDescent="0.3">
      <c r="A27" s="21" t="s">
        <v>6</v>
      </c>
      <c r="B27" s="22" t="s">
        <v>48</v>
      </c>
      <c r="C27" s="23" t="s">
        <v>14</v>
      </c>
      <c r="D27" s="32">
        <v>30</v>
      </c>
      <c r="E27" s="33"/>
      <c r="F27" s="29" t="str">
        <f t="shared" si="0"/>
        <v/>
      </c>
    </row>
    <row r="28" spans="1:6" ht="26.25" customHeight="1" thickBot="1" x14ac:dyDescent="0.3">
      <c r="A28" s="34" t="s">
        <v>9</v>
      </c>
      <c r="B28" s="35" t="s">
        <v>50</v>
      </c>
      <c r="C28" s="21" t="s">
        <v>15</v>
      </c>
      <c r="D28" s="21">
        <v>75</v>
      </c>
      <c r="E28" s="20"/>
      <c r="F28" s="20" t="str">
        <f t="shared" si="0"/>
        <v/>
      </c>
    </row>
    <row r="29" spans="1:6" ht="24.75" customHeight="1" thickBot="1" x14ac:dyDescent="0.3">
      <c r="A29" s="34" t="s">
        <v>10</v>
      </c>
      <c r="B29" s="35" t="s">
        <v>51</v>
      </c>
      <c r="C29" s="36" t="s">
        <v>14</v>
      </c>
      <c r="D29" s="36">
        <v>20</v>
      </c>
      <c r="E29" s="37"/>
      <c r="F29" s="37" t="str">
        <f t="shared" si="0"/>
        <v/>
      </c>
    </row>
    <row r="30" spans="1:6" ht="18.75" customHeight="1" thickBot="1" x14ac:dyDescent="0.3">
      <c r="A30" s="34" t="s">
        <v>11</v>
      </c>
      <c r="B30" s="35" t="s">
        <v>16</v>
      </c>
      <c r="C30" s="36" t="s">
        <v>8</v>
      </c>
      <c r="D30" s="36">
        <v>50</v>
      </c>
      <c r="E30" s="37"/>
      <c r="F30" s="37" t="str">
        <f t="shared" si="0"/>
        <v/>
      </c>
    </row>
    <row r="31" spans="1:6" ht="35.25" customHeight="1" thickBot="1" x14ac:dyDescent="0.3">
      <c r="A31" s="21" t="s">
        <v>12</v>
      </c>
      <c r="B31" s="22" t="s">
        <v>29</v>
      </c>
      <c r="C31" s="21" t="s">
        <v>8</v>
      </c>
      <c r="D31" s="21">
        <v>3</v>
      </c>
      <c r="E31" s="19"/>
      <c r="F31" s="20" t="str">
        <f t="shared" si="0"/>
        <v/>
      </c>
    </row>
    <row r="32" spans="1:6" ht="21.75" customHeight="1" thickBot="1" x14ac:dyDescent="0.3">
      <c r="A32" s="21" t="s">
        <v>17</v>
      </c>
      <c r="B32" s="22" t="s">
        <v>19</v>
      </c>
      <c r="C32" s="21" t="s">
        <v>20</v>
      </c>
      <c r="D32" s="21">
        <v>2</v>
      </c>
      <c r="E32" s="20"/>
      <c r="F32" s="38" t="str">
        <f t="shared" ref="F32:F38" si="1">IF(ISNUMBER(E32),ROUND(D32*ROUND(E32,2),2),"")</f>
        <v/>
      </c>
    </row>
    <row r="33" spans="1:6" ht="21.75" customHeight="1" thickBot="1" x14ac:dyDescent="0.3">
      <c r="A33" s="34" t="s">
        <v>18</v>
      </c>
      <c r="B33" s="35" t="s">
        <v>22</v>
      </c>
      <c r="C33" s="36" t="s">
        <v>5</v>
      </c>
      <c r="D33" s="36">
        <v>25</v>
      </c>
      <c r="E33" s="37"/>
      <c r="F33" s="37" t="str">
        <f t="shared" si="1"/>
        <v/>
      </c>
    </row>
    <row r="34" spans="1:6" ht="19.5" customHeight="1" thickBot="1" x14ac:dyDescent="0.3">
      <c r="A34" s="34" t="s">
        <v>21</v>
      </c>
      <c r="B34" s="35" t="s">
        <v>30</v>
      </c>
      <c r="C34" s="36" t="s">
        <v>5</v>
      </c>
      <c r="D34" s="36">
        <v>25</v>
      </c>
      <c r="E34" s="37"/>
      <c r="F34" s="37" t="str">
        <f t="shared" si="1"/>
        <v/>
      </c>
    </row>
    <row r="35" spans="1:6" ht="22.5" customHeight="1" thickBot="1" x14ac:dyDescent="0.3">
      <c r="A35" s="34" t="s">
        <v>23</v>
      </c>
      <c r="B35" s="35" t="s">
        <v>33</v>
      </c>
      <c r="C35" s="36" t="s">
        <v>5</v>
      </c>
      <c r="D35" s="36">
        <v>50</v>
      </c>
      <c r="E35" s="37"/>
      <c r="F35" s="37" t="str">
        <f t="shared" si="1"/>
        <v/>
      </c>
    </row>
    <row r="36" spans="1:6" ht="21.75" customHeight="1" thickBot="1" x14ac:dyDescent="0.3">
      <c r="A36" s="34" t="s">
        <v>24</v>
      </c>
      <c r="B36" s="35" t="s">
        <v>32</v>
      </c>
      <c r="C36" s="36" t="s">
        <v>5</v>
      </c>
      <c r="D36" s="36">
        <v>20</v>
      </c>
      <c r="E36" s="37"/>
      <c r="F36" s="37" t="str">
        <f t="shared" si="1"/>
        <v/>
      </c>
    </row>
    <row r="37" spans="1:6" ht="21.75" customHeight="1" thickBot="1" x14ac:dyDescent="0.3">
      <c r="A37" s="34" t="s">
        <v>25</v>
      </c>
      <c r="B37" s="35" t="s">
        <v>31</v>
      </c>
      <c r="C37" s="36" t="s">
        <v>5</v>
      </c>
      <c r="D37" s="36">
        <v>50</v>
      </c>
      <c r="E37" s="37"/>
      <c r="F37" s="37" t="str">
        <f t="shared" si="1"/>
        <v/>
      </c>
    </row>
    <row r="38" spans="1:6" ht="21.75" customHeight="1" thickBot="1" x14ac:dyDescent="0.3">
      <c r="A38" s="23" t="s">
        <v>26</v>
      </c>
      <c r="B38" s="27" t="s">
        <v>34</v>
      </c>
      <c r="C38" s="23" t="s">
        <v>8</v>
      </c>
      <c r="D38" s="23">
        <v>10</v>
      </c>
      <c r="E38" s="29"/>
      <c r="F38" s="29" t="str">
        <f t="shared" si="1"/>
        <v/>
      </c>
    </row>
    <row r="39" spans="1:6" ht="16.5" thickBot="1" x14ac:dyDescent="0.3">
      <c r="A39" s="46" t="s">
        <v>54</v>
      </c>
      <c r="B39" s="47"/>
      <c r="C39" s="47"/>
      <c r="D39" s="47"/>
      <c r="E39" s="47"/>
      <c r="F39" s="8">
        <f>SUM(F26:F38)</f>
        <v>0</v>
      </c>
    </row>
    <row r="40" spans="1:6" x14ac:dyDescent="0.25">
      <c r="A40" s="5"/>
      <c r="B40" s="5"/>
      <c r="C40" s="6"/>
      <c r="D40" s="6"/>
      <c r="E40" s="6"/>
      <c r="F40" s="7"/>
    </row>
    <row r="41" spans="1:6" x14ac:dyDescent="0.25">
      <c r="A41" s="39" t="s">
        <v>27</v>
      </c>
      <c r="B41" s="39"/>
      <c r="C41" s="39"/>
      <c r="D41" s="39"/>
      <c r="E41" s="39"/>
      <c r="F41" s="39"/>
    </row>
    <row r="42" spans="1:6" x14ac:dyDescent="0.25">
      <c r="A42" s="3"/>
    </row>
    <row r="43" spans="1:6" ht="15.75" x14ac:dyDescent="0.25">
      <c r="A43" s="55" t="s">
        <v>58</v>
      </c>
      <c r="B43" s="56"/>
      <c r="C43" s="56"/>
      <c r="D43" s="56"/>
      <c r="E43" s="57"/>
      <c r="F43" s="9">
        <f>SUM(F8:F9)</f>
        <v>0</v>
      </c>
    </row>
    <row r="44" spans="1:6" ht="15.75" x14ac:dyDescent="0.25">
      <c r="A44" s="55" t="s">
        <v>59</v>
      </c>
      <c r="B44" s="56"/>
      <c r="C44" s="56"/>
      <c r="D44" s="56"/>
      <c r="E44" s="57"/>
      <c r="F44" s="9">
        <f>SUM(F14:F16)</f>
        <v>0</v>
      </c>
    </row>
    <row r="45" spans="1:6" ht="15.75" x14ac:dyDescent="0.25">
      <c r="A45" s="55" t="s">
        <v>60</v>
      </c>
      <c r="B45" s="56"/>
      <c r="C45" s="56"/>
      <c r="D45" s="56"/>
      <c r="E45" s="57"/>
      <c r="F45" s="9">
        <f>SUM(F20:F22)</f>
        <v>0</v>
      </c>
    </row>
    <row r="46" spans="1:6" ht="15.75" x14ac:dyDescent="0.25">
      <c r="A46" s="55" t="s">
        <v>61</v>
      </c>
      <c r="B46" s="56"/>
      <c r="C46" s="56"/>
      <c r="D46" s="56"/>
      <c r="E46" s="57"/>
      <c r="F46" s="9">
        <f>SUM(F26:F38)</f>
        <v>0</v>
      </c>
    </row>
    <row r="47" spans="1:6" ht="15.75" x14ac:dyDescent="0.25">
      <c r="A47" s="10"/>
      <c r="B47" s="11"/>
      <c r="C47" s="11"/>
      <c r="D47" s="11"/>
      <c r="E47" s="11"/>
      <c r="F47" s="11"/>
    </row>
    <row r="48" spans="1:6" ht="15.75" x14ac:dyDescent="0.25">
      <c r="A48" s="52" t="s">
        <v>36</v>
      </c>
      <c r="B48" s="53"/>
      <c r="C48" s="53"/>
      <c r="D48" s="53"/>
      <c r="E48" s="54"/>
      <c r="F48" s="9">
        <f>SUM(F43:F46)</f>
        <v>0</v>
      </c>
    </row>
    <row r="49" spans="1:6" ht="15.75" x14ac:dyDescent="0.25">
      <c r="A49" s="52" t="s">
        <v>38</v>
      </c>
      <c r="B49" s="53"/>
      <c r="C49" s="53"/>
      <c r="D49" s="53"/>
      <c r="E49" s="54"/>
      <c r="F49" s="9">
        <f>ROUND(F48*25%,2)</f>
        <v>0</v>
      </c>
    </row>
    <row r="50" spans="1:6" ht="15.75" x14ac:dyDescent="0.25">
      <c r="A50" s="52" t="s">
        <v>37</v>
      </c>
      <c r="B50" s="53"/>
      <c r="C50" s="53"/>
      <c r="D50" s="53"/>
      <c r="E50" s="54"/>
      <c r="F50" s="9">
        <f>SUM(F48:F49)</f>
        <v>0</v>
      </c>
    </row>
    <row r="51" spans="1:6" ht="41.25" customHeight="1" x14ac:dyDescent="0.25">
      <c r="A51" s="2"/>
    </row>
    <row r="52" spans="1:6" x14ac:dyDescent="0.25">
      <c r="A52" s="44" t="s">
        <v>39</v>
      </c>
      <c r="B52" s="44"/>
      <c r="C52" s="44" t="s">
        <v>41</v>
      </c>
      <c r="D52" s="44"/>
      <c r="E52" s="44"/>
      <c r="F52" s="44"/>
    </row>
    <row r="53" spans="1:6" x14ac:dyDescent="0.25">
      <c r="A53" s="44" t="s">
        <v>40</v>
      </c>
      <c r="B53" s="44"/>
      <c r="C53" s="44" t="s">
        <v>42</v>
      </c>
      <c r="D53" s="44"/>
      <c r="E53" s="44"/>
      <c r="F53" s="44"/>
    </row>
  </sheetData>
  <mergeCells count="25">
    <mergeCell ref="A48:E48"/>
    <mergeCell ref="A43:E43"/>
    <mergeCell ref="A44:E44"/>
    <mergeCell ref="A45:E45"/>
    <mergeCell ref="A46:E46"/>
    <mergeCell ref="A52:B52"/>
    <mergeCell ref="A53:B53"/>
    <mergeCell ref="C52:F52"/>
    <mergeCell ref="C53:F53"/>
    <mergeCell ref="A49:E49"/>
    <mergeCell ref="A50:E50"/>
    <mergeCell ref="A41:F41"/>
    <mergeCell ref="A2:F2"/>
    <mergeCell ref="A3:F3"/>
    <mergeCell ref="A24:F24"/>
    <mergeCell ref="A25:F25"/>
    <mergeCell ref="A12:F12"/>
    <mergeCell ref="A18:F18"/>
    <mergeCell ref="A19:F19"/>
    <mergeCell ref="A7:F7"/>
    <mergeCell ref="A10:E10"/>
    <mergeCell ref="A13:E13"/>
    <mergeCell ref="A17:E17"/>
    <mergeCell ref="A23:E23"/>
    <mergeCell ref="A39:E39"/>
  </mergeCells>
  <pageMargins left="0.7" right="0.7" top="0.75" bottom="0.75" header="0.3" footer="0.3"/>
  <pageSetup paperSize="9" scale="69" orientation="portrait" r:id="rId1"/>
  <rowBreaks count="1" manualBreakCount="1">
    <brk id="24" max="16383" man="1"/>
  </rowBreaks>
  <drawing r:id="rId2"/>
  <legacyDrawing r:id="rId3"/>
  <oleObjects>
    <mc:AlternateContent xmlns:mc="http://schemas.openxmlformats.org/markup-compatibility/2006">
      <mc:Choice Requires="x14">
        <oleObject progId="Word.Document.12" shapeId="1026" r:id="rId4">
          <objectPr defaultSize="0" autoPict="0" r:id="rId5">
            <anchor moveWithCells="1">
              <from>
                <xdr:col>0</xdr:col>
                <xdr:colOff>19050</xdr:colOff>
                <xdr:row>0</xdr:row>
                <xdr:rowOff>28575</xdr:rowOff>
              </from>
              <to>
                <xdr:col>1</xdr:col>
                <xdr:colOff>2190750</xdr:colOff>
                <xdr:row>0</xdr:row>
                <xdr:rowOff>1695450</xdr:rowOff>
              </to>
            </anchor>
          </objectPr>
        </oleObject>
      </mc:Choice>
      <mc:Fallback>
        <oleObject progId="Word.Document.12" shapeId="1026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10</vt:i4>
      </vt:variant>
    </vt:vector>
  </HeadingPairs>
  <TitlesOfParts>
    <vt:vector size="11" baseType="lpstr">
      <vt:lpstr>TROŠKOVNIK</vt:lpstr>
      <vt:lpstr>TROŠKOVNIK!_Hlk64537888</vt:lpstr>
      <vt:lpstr>TROŠKOVNIK!_Hlk64870344</vt:lpstr>
      <vt:lpstr>TROŠKOVNIK!_Hlk64870835</vt:lpstr>
      <vt:lpstr>TROŠKOVNIK!_Hlk64871832</vt:lpstr>
      <vt:lpstr>TROŠKOVNIK!_Hlk64872143</vt:lpstr>
      <vt:lpstr>TROŠKOVNIK!_Hlk64872257</vt:lpstr>
      <vt:lpstr>TROŠKOVNIK!_Hlk64872336</vt:lpstr>
      <vt:lpstr>TROŠKOVNIK!_Hlk64875063</vt:lpstr>
      <vt:lpstr>TROŠKOVNIK!_Hlk64875391</vt:lpstr>
      <vt:lpstr>TROŠKOVNIK!OLE_LINK1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Dario Toplek</dc:creator>
  <cp:lastModifiedBy>Dario Toplek</cp:lastModifiedBy>
  <cp:lastPrinted>2026-04-29T12:16:11Z</cp:lastPrinted>
  <dcterms:created xsi:type="dcterms:W3CDTF">2021-02-22T09:47:54Z</dcterms:created>
  <dcterms:modified xsi:type="dcterms:W3CDTF">2026-05-04T12:25:45Z</dcterms:modified>
</cp:coreProperties>
</file>