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toplek\Desktop\Nabave\Nabava, 2026 dopuna javne rasvjete u Ulici Vladimira Nazora\"/>
    </mc:Choice>
  </mc:AlternateContent>
  <xr:revisionPtr revIDLastSave="0" documentId="13_ncr:1_{A7C1BB36-D81A-4B01-A7CA-1F07ADF8DF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LADIMIRA NAZORA - JR" sheetId="1" r:id="rId1"/>
  </sheets>
  <definedNames>
    <definedName name="Datenbank1">#REF!</definedName>
    <definedName name="Excel_BuiltIn_Print_Area_1_1" localSheetId="0">'VLADIMIRA NAZORA - JR'!$A$11:$F$66</definedName>
    <definedName name="Excel_BuiltIn_Print_Area_17">#REF!</definedName>
    <definedName name="Excel_BuiltIn_Print_Area_2">#REF!</definedName>
    <definedName name="Excel_BuiltIn_Print_Titles" localSheetId="0">'VLADIMIRA NAZORA - JR'!$11:$11</definedName>
    <definedName name="Excel_BuiltIn_Print_Titles_4" localSheetId="0">#REF!</definedName>
    <definedName name="Excel_BuiltIn_Print_Titles_4">#REF!</definedName>
    <definedName name="H_11" localSheetId="0">#REF!</definedName>
    <definedName name="H_11">#REF!</definedName>
    <definedName name="H_13" localSheetId="0">#REF!</definedName>
    <definedName name="H_13">#REF!</definedName>
    <definedName name="_xlnm.Print_Titles" localSheetId="0">'VLADIMIRA NAZORA - JR'!#REF!</definedName>
    <definedName name="_xlnm.Print_Area" localSheetId="0">'VLADIMIRA NAZORA - JR'!$A$1:$F$63</definedName>
    <definedName name="summe" localSheetId="0">#REF!</definedName>
    <definedName name="summe">#REF!</definedName>
    <definedName name="Summe_11_13" localSheetId="0">#REF!</definedName>
    <definedName name="Summe_11_1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F18" i="1"/>
  <c r="F47" i="1" l="1"/>
  <c r="F46" i="1"/>
  <c r="F35" i="1"/>
  <c r="F34" i="1"/>
  <c r="F28" i="1"/>
  <c r="F27" i="1"/>
  <c r="F26" i="1"/>
  <c r="F25" i="1"/>
  <c r="F45" i="1"/>
  <c r="F19" i="1"/>
  <c r="F21" i="1"/>
  <c r="F22" i="1"/>
  <c r="F23" i="1"/>
  <c r="F24" i="1"/>
  <c r="F36" i="1"/>
  <c r="F37" i="1"/>
  <c r="F38" i="1"/>
  <c r="F39" i="1"/>
  <c r="F40" i="1"/>
  <c r="F41" i="1"/>
  <c r="F42" i="1"/>
  <c r="F43" i="1"/>
  <c r="F53" i="1" l="1"/>
  <c r="F30" i="1"/>
  <c r="F44" i="1"/>
  <c r="F55" i="1" s="1"/>
  <c r="F49" i="1" l="1"/>
  <c r="F57" i="1" l="1"/>
  <c r="F58" i="1" s="1"/>
  <c r="F59" i="1" s="1"/>
</calcChain>
</file>

<file path=xl/sharedStrings.xml><?xml version="1.0" encoding="utf-8"?>
<sst xmlns="http://schemas.openxmlformats.org/spreadsheetml/2006/main" count="108" uniqueCount="71">
  <si>
    <t>Red. br.</t>
  </si>
  <si>
    <t>Opis radova</t>
  </si>
  <si>
    <t>Jedinica mjere</t>
  </si>
  <si>
    <t>Količina</t>
  </si>
  <si>
    <t>I.</t>
  </si>
  <si>
    <t>GRAĐEVINSKI RADOVI I MATERIJAL</t>
  </si>
  <si>
    <t>1.</t>
  </si>
  <si>
    <t>2.</t>
  </si>
  <si>
    <t>3.</t>
  </si>
  <si>
    <t>4.</t>
  </si>
  <si>
    <t>kom</t>
  </si>
  <si>
    <t>5.</t>
  </si>
  <si>
    <t>II.</t>
  </si>
  <si>
    <t>6.</t>
  </si>
  <si>
    <t>7.</t>
  </si>
  <si>
    <t>8.</t>
  </si>
  <si>
    <t>REKAPITULACIJA:</t>
  </si>
  <si>
    <t>UKUPNO</t>
  </si>
  <si>
    <t>PDV (25%)</t>
  </si>
  <si>
    <t>m</t>
  </si>
  <si>
    <t>UKUPNO ELEKTROMONTAŽNI RADOVI I MATERIJAL:</t>
  </si>
  <si>
    <t>ELEKTROMONTAŽNI RADOVI I MATERIJAL</t>
  </si>
  <si>
    <t>9.</t>
  </si>
  <si>
    <t>10.</t>
  </si>
  <si>
    <t>11.</t>
  </si>
  <si>
    <t>m3</t>
  </si>
  <si>
    <t>UKUPNO GRAĐEVINSKI RADOVI I MATERIJAL:</t>
  </si>
  <si>
    <t>Dobava i polaganje zaštitnih PVC cijevi Φ50mm za prolaze kablova u temelju rasvjetnog stupa.</t>
  </si>
  <si>
    <t>Troškovi angažiranja davatelja komunalnih usluga prilikom iskolčenja trase i odobrenja radova.</t>
  </si>
  <si>
    <t>Razastiranje, planiranje i odvoz viška iskopanog materijala.</t>
  </si>
  <si>
    <t>Uzimanje uzoraka  betona, ispitivanje od strane ovl. pravne osobe i dostava atesta komplet po pravilima struke.</t>
  </si>
  <si>
    <t>Dobava, postavljanje i uklanjanje znakova privremene prometne regulacije te troškovi komunikacije sa pravnom osobom koja upravlja prometnicom.</t>
  </si>
  <si>
    <t>Ispitivanje cestovne rasvjete od strane ovlaštene pravne osobe, prema važećim propisima i zahtjevima iz projekta te izdavanje protokola o izmjerenim veličinama</t>
  </si>
  <si>
    <t>SVEUKUPNO (€)</t>
  </si>
  <si>
    <t>Mjesto i datum:</t>
  </si>
  <si>
    <t>Potpis i pečat:</t>
  </si>
  <si>
    <t>Geodetsko snimanje trase i određivanje lokacija
pojedinih elemenata (stupova, ormara i sl.).</t>
  </si>
  <si>
    <t>Geodetska snimka trase kablova prije zatrpavanja i točnih mikrolokacija stupova nakon postavljanja.</t>
  </si>
  <si>
    <t>Numeracija stupova cestovne rasvjete prema zahtjevu vlasnika cestovne rasvjete.</t>
  </si>
  <si>
    <t>Iznos</t>
  </si>
  <si>
    <t>Jedinična cijena</t>
  </si>
  <si>
    <t>Specifikacija materijala i radova</t>
  </si>
  <si>
    <r>
      <rPr>
        <b/>
        <sz val="11"/>
        <color theme="1"/>
        <rFont val="Arial"/>
        <family val="2"/>
        <charset val="238"/>
      </rPr>
      <t>INVESTITOR</t>
    </r>
    <r>
      <rPr>
        <sz val="11"/>
        <color theme="1"/>
        <rFont val="Arial"/>
        <family val="2"/>
      </rPr>
      <t>: GRAD ČAKOVEC</t>
    </r>
    <r>
      <rPr>
        <sz val="11"/>
        <color theme="1"/>
        <rFont val="Arial"/>
        <family val="2"/>
        <charset val="238"/>
      </rPr>
      <t>, Kralja Tomislava 15, 40 000 Čakovec, OIB 44427688822</t>
    </r>
  </si>
  <si>
    <r>
      <rPr>
        <sz val="10"/>
        <rFont val="Arial"/>
        <family val="2"/>
        <charset val="238"/>
      </rPr>
      <t>II</t>
    </r>
    <r>
      <rPr>
        <sz val="8"/>
        <rFont val="Arial"/>
        <family val="2"/>
        <charset val="238"/>
      </rPr>
      <t>.</t>
    </r>
  </si>
  <si>
    <t>kpl</t>
  </si>
  <si>
    <t>____________________________</t>
  </si>
  <si>
    <t>_________________________</t>
  </si>
  <si>
    <t>Probni iskop i zatrpavanje rova za određivanje stvarnog položaja podzemnih instalacija</t>
  </si>
  <si>
    <t>12.</t>
  </si>
  <si>
    <t>13.</t>
  </si>
  <si>
    <t>14.</t>
  </si>
  <si>
    <t>Dobava atesta, certifikata, izjava dobavljača, uputa i sl. za svu ugrađenu opremu (el. uređaje, kablove, svjetiljke, stupove, temelje itd.).</t>
  </si>
  <si>
    <t xml:space="preserve">Dobava i polaganje zaštitnih BPW cijevi Φ50 mm u rov.
</t>
  </si>
  <si>
    <t xml:space="preserve">Dobava i polaganje upozoravajuće PVC trake "Pozor-energetski kabel" u rov.
</t>
  </si>
  <si>
    <t>Dobava i izvedba križnih spojeva na uzemljenju, komplet sa zaštitnim premazom.</t>
  </si>
  <si>
    <t>Izrada projekta izvedenog stanja (u slučaju bitnih odstupanja od projekta).</t>
  </si>
  <si>
    <t>Dobava i izvedba uzemljenja trakom FeZn 25x4mm prema HRN N.B4901Č ili jednakovrijedno ____________________</t>
  </si>
  <si>
    <r>
      <t>NAZIV:</t>
    </r>
    <r>
      <rPr>
        <sz val="11"/>
        <color theme="1"/>
        <rFont val="Arial"/>
        <family val="2"/>
        <charset val="238"/>
      </rPr>
      <t>TROŠKOVNIK - DOPUNA JAVNE RASVJETE U ULICI VLADIMIRA NAZORA</t>
    </r>
  </si>
  <si>
    <r>
      <rPr>
        <b/>
        <sz val="11"/>
        <color theme="1"/>
        <rFont val="Arial"/>
        <family val="2"/>
        <charset val="238"/>
      </rPr>
      <t xml:space="preserve">MJESTO I DATUM: </t>
    </r>
    <r>
      <rPr>
        <sz val="11"/>
        <color theme="1"/>
        <rFont val="Arial"/>
        <family val="2"/>
      </rPr>
      <t xml:space="preserve">  Čakovec, travanj 2026.</t>
    </r>
  </si>
  <si>
    <t>Specifikacija opreme i radova u nastavku je izrađena na temelju tehničkog rješenja, pa se pojedine stavke mogu u manjoj mjeri mijenjati i dopunjavati, eventualno zbog rješavanja nepredviđenih detalja prilikom izvođenja radova. Cijena za svaku stavku, ako nije drugačije navedeno, podrazumijeva dovođenje u potpuno funkcionalno stanje svakog pojedinog elementa i sustava u cjelini. Prilikom davanja ponude, ponuditelj se može upoznati sa sadržajem tehničkog rješenja.Specifikacija je izrađena na bazi određene realne opreme, da bi se jasnije definirale očekivane tehničke karakteristike opreme, gabariti i slično, te kako bi se sustav povezao u jedinstvenu cjelinu. Tehničke karakteristike moraju biti jednake ili bolje od specificiranih, te zadovoljiti važeće propise i uvjete iz natječajne dokumentacije. Opremu je potrebno isporučiti sa svim pripadajućim originalnim priborom i dokumentacijom (uputama),te odgovarajućom certifikacijskom (atestnom) dokumentacijom. Bez te dokumentacije oprema se neće preuzeti od strane investitora, a moguće dodatne troškove certifikacije koje bi morao obaviti investitor, snositi će ponuditelj. Ponuditelj mora jamčiti za punu funkcionalnost ponuđene opreme unutar traženog sustava vanjske rasvjete, čak ako to i nije posebno specificirano. Sve eventualne troškove odnosno nadoknade štete nastale zbog kašnjenja odnosno nemogućnosti puštanja u pogon rasvjete, uzrokovane greškom dobavljača opreme snosi izvođač radova. U vrijednostima moraju biti uključeni svi pripremni i završni radovi vezani uz svaku pojedinu stavku (npr. izrada i korištenje skela, dizalica za utovar i istovar opreme, čišćenje otpada nakon završenih radova, potrebne prethodne kontrole i ispitivanja, puštanja u pogon do potpune funkcionalnosti.) Izvoditelj je prilikom izvođenja radova, o svojem trošku dužan izraditi svu potrebnu dokumentaciju vezanu uz prijavu izvođenja radova, te u potpunosti provoditi propise o zaštiti na radu, zaštite od požara i zakone sa područja građenja.</t>
  </si>
  <si>
    <t>Izrada kompletnog temelja za stup, sa svim potrebnim radnjama (iskop jame 0,7x0,7x0,8 m, doprema i ugradnja betona C 16/20, izrada oplate, ugradnja sidra i finalna obrada).</t>
  </si>
  <si>
    <t>Iskop i zatrpavanje rova za kablove i cijevi 0,7x0,4m, komplet po pravilima struke.</t>
  </si>
  <si>
    <t>Demontaža i zbrinjavanje postojećih drvenih stupova cestovne rasvjete, komplet sa svjetiljkom i betonskim produžetkom</t>
  </si>
  <si>
    <t>Nabava i montaža LED cestovne svjetiljke sljedećih karakteristika koje su mjerodavne za ocjenu jednakovrijednosti: Tijelo svjetiljke izrađeno od lijevane aluminijske legure UNI EN 1706 ili jednakovrijedno ________________, te obojano bojom s poliesterskim prahom otpornim na slanu maglu, te UV stabilno.  Stupanj mehaničke zaštite min. IP66.  Pokrov optičkog sklopa je natrijevo-kalcidno staklo debljine 5 mm, otpornosti min. IK08.  Zajamčena transparentnost od min. 91%. Vijci izrađeni od nehrđajućeg čelika 18/10. LED modul ukupnog svjetlosnog toka min. 3450lm, sa asimetričnom cestovnom optikom. Svjetlosna iskoristivost min. 137lm/W, ukupna snaga svjetiljke max.40W. Temperatura boje svjetlosti max. 3000K, full cut-off, razred jakosti svjetlosti min. D4. Zaštita od prenapona min. 10kV-10kA, klasa zaštite IEC min. klasa II, montaža na stup/konzolu promjera φ40-60mm. Ambijentalna temperatura min. od -40°C do +50°C. Ugrađen programibilan LED napojni module (driver) sa automatskim podešavanjem snage i svjetlosnog toka u najmanje pet vremenskih intervala sa samostalnim određivanjem središnjeg vremena noći. Prije isporuke svjetiljke, potrebno je s naručiteljem definirati postavke štednog rada drivera. Trajnost LED modula i drivera minimalno 100.000h uz održavanje 90% inicijalnog svjetlosnog toka svjetiljke (L90B10). Faktor uzvrata boje CRI ≥ 70. Jamstvo prozvođača na svjetiljku min. 5 godina.</t>
  </si>
  <si>
    <t>Nabava i montaža čeličnog rasvjetnog stupa sljedećih karakteristika koje su mjerodavne za ocjenu jednakovrijednosti:
Čelični osmerkoutni rasvjetni stup, sa vrhom prilagođenim za nasad svjetiljke sa završetkom promjera Φ 60mm, visine H= 6 m, promjera min. 60mm/138mm, sa temeljnom pločom min. 250x250mm, debljina stijenke min.3mm,  za I. zonu vjetra, čelični materijal kvalitete S235JR. Stavka podrazumijeva sav rad i materijal za izradu, sve prijevoze i prijenose, ugradnju te antikorozivnu zaštitu vrućim pocinčavanjem prema HRN EN ISO 1461 ili jednakovrijedno ___________________
U podnožju stup mora imati otvor sa poklopcem za smještaj stupne razdjelnice. Stup se isporučuje vruče pocinčan sa temeljnim vijcima i šablonom za ugradnju istih. Komplet sa temeljnim vijcima min. M18x400mm.
Obračun po komadu stupa (komplet).
Čelični rasvjetni stup H=6m ili jednakovrijedan ______________</t>
  </si>
  <si>
    <t xml:space="preserve">Nabava i montaža stupne razdjelnice stupnja zaštite min. IP20, I= 20A, stezaljke 4x6-35mm2 Cu/Al, vodič za uzemljenje (PEN)-kabelska stopica 16mm2, klasa zaštite II, sa 1 kom D01 6A osiguračima sa postoljem, uključivo sa izvedbom spoja na podzemni kabel kao i na odvodni kabel do svjetiljke.
</t>
  </si>
  <si>
    <t xml:space="preserve">Nabava i montaža tipske konzole Φ60mm, prosječne dužine min 0,5m, kut 0°,  Konzole se isporučuju sa izvedenom antikorozivnom zaštitom postupkom vrućeg cinčanja (debljina cink nanosa 70-80 µ).
Konzola duljine 0,5m/Φ60 ili jednakovrijedno ____________
</t>
  </si>
  <si>
    <t>Dobava, polaganje u rov i cijevi, te spajanje sa odgovarajućim kabelskim završecima, kabla NAYY-J 4x16 mm² 0,6/1 kV (HRN HD603.1) ili jednakovrijedno _____________________</t>
  </si>
  <si>
    <t>Izvedba spoja na postojeću infrastrukturu cestovne rasvjete, na postojećem stupu. Komplet sa svim spojnim i potrebnim materijalom i priborom.</t>
  </si>
  <si>
    <r>
      <rPr>
        <b/>
        <sz val="11"/>
        <color theme="1"/>
        <rFont val="Arial"/>
        <family val="2"/>
        <charset val="238"/>
      </rPr>
      <t>OPIS RADOVA</t>
    </r>
    <r>
      <rPr>
        <sz val="11"/>
        <color theme="1"/>
        <rFont val="Arial"/>
        <family val="2"/>
      </rPr>
      <t>: Zamjena drvenih stupova sa novim čeličnim stupovima, zamjena elektroinstalacija i</t>
    </r>
  </si>
  <si>
    <t>rasvjetnih tijela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</si>
</sst>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n_-;\-* #,##0.00\ _k_n_-;_-* \-??\ _k_n_-;_-@_-"/>
    <numFmt numFmtId="165" formatCode="_-* #,##0.0\ _k_n_-;\-* #,##0.0\ _k_n_-;_-* \-??\ _k_n_-;_-@_-"/>
    <numFmt numFmtId="166" formatCode="#,##0.00\ [$€-1]"/>
  </numFmts>
  <fonts count="20">
    <font>
      <sz val="10"/>
      <name val="Arial"/>
      <family val="2"/>
      <charset val="238"/>
    </font>
    <font>
      <sz val="10"/>
      <name val="Arial"/>
      <family val="2"/>
      <charset val="238"/>
    </font>
    <font>
      <sz val="14"/>
      <name val="Vinci Sans"/>
      <family val="3"/>
    </font>
    <font>
      <sz val="10"/>
      <name val="Vinci Sans"/>
      <family val="3"/>
    </font>
    <font>
      <sz val="11"/>
      <name val="7_Futura"/>
      <charset val="238"/>
    </font>
    <font>
      <sz val="14"/>
      <name val="Arial"/>
      <family val="2"/>
      <charset val="238"/>
    </font>
    <font>
      <b/>
      <sz val="13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.5"/>
      <name val="Arial"/>
      <family val="2"/>
    </font>
    <font>
      <sz val="10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</cellStyleXfs>
  <cellXfs count="103">
    <xf numFmtId="0" fontId="0" fillId="0" borderId="0" xfId="0"/>
    <xf numFmtId="164" fontId="3" fillId="0" borderId="0" xfId="1" applyFont="1" applyFill="1" applyBorder="1" applyAlignment="1" applyProtection="1">
      <alignment horizontal="right"/>
    </xf>
    <xf numFmtId="164" fontId="0" fillId="0" borderId="0" xfId="1" applyFont="1" applyFill="1" applyBorder="1" applyAlignment="1" applyProtection="1">
      <alignment horizontal="right"/>
    </xf>
    <xf numFmtId="49" fontId="0" fillId="0" borderId="0" xfId="0" applyNumberFormat="1" applyAlignment="1">
      <alignment horizontal="left" vertical="top" wrapText="1"/>
    </xf>
    <xf numFmtId="164" fontId="10" fillId="3" borderId="3" xfId="1" applyFont="1" applyFill="1" applyBorder="1" applyAlignment="1" applyProtection="1">
      <alignment horizontal="right"/>
    </xf>
    <xf numFmtId="164" fontId="10" fillId="3" borderId="3" xfId="1" applyFont="1" applyFill="1" applyBorder="1" applyAlignment="1" applyProtection="1">
      <alignment horizontal="center"/>
    </xf>
    <xf numFmtId="165" fontId="10" fillId="3" borderId="3" xfId="1" applyNumberFormat="1" applyFont="1" applyFill="1" applyBorder="1" applyAlignment="1" applyProtection="1">
      <alignment horizontal="right"/>
    </xf>
    <xf numFmtId="0" fontId="0" fillId="0" borderId="0" xfId="0" applyAlignment="1">
      <alignment horizontal="left" vertical="top" wrapText="1"/>
    </xf>
    <xf numFmtId="4" fontId="0" fillId="0" borderId="0" xfId="0" applyNumberFormat="1" applyAlignment="1">
      <alignment horizontal="right"/>
    </xf>
    <xf numFmtId="164" fontId="9" fillId="0" borderId="0" xfId="1" applyFont="1" applyFill="1" applyBorder="1" applyAlignment="1" applyProtection="1">
      <alignment horizontal="right"/>
    </xf>
    <xf numFmtId="164" fontId="10" fillId="3" borderId="3" xfId="1" applyFont="1" applyFill="1" applyBorder="1" applyAlignment="1" applyProtection="1">
      <alignment horizontal="right" wrapText="1"/>
    </xf>
    <xf numFmtId="164" fontId="0" fillId="0" borderId="0" xfId="1" applyFont="1" applyFill="1" applyBorder="1" applyAlignment="1" applyProtection="1">
      <alignment horizontal="right" wrapText="1"/>
    </xf>
    <xf numFmtId="164" fontId="10" fillId="0" borderId="0" xfId="1" applyFont="1" applyFill="1" applyBorder="1" applyAlignment="1" applyProtection="1">
      <alignment horizontal="center"/>
    </xf>
    <xf numFmtId="165" fontId="10" fillId="0" borderId="0" xfId="1" applyNumberFormat="1" applyFont="1" applyFill="1" applyBorder="1" applyAlignment="1" applyProtection="1">
      <alignment horizontal="right"/>
    </xf>
    <xf numFmtId="164" fontId="10" fillId="0" borderId="0" xfId="1" applyFont="1" applyFill="1" applyBorder="1" applyAlignment="1" applyProtection="1">
      <alignment horizontal="right"/>
    </xf>
    <xf numFmtId="164" fontId="10" fillId="4" borderId="4" xfId="1" applyFont="1" applyFill="1" applyBorder="1" applyAlignment="1" applyProtection="1">
      <alignment horizontal="right" wrapText="1"/>
    </xf>
    <xf numFmtId="164" fontId="0" fillId="4" borderId="4" xfId="1" applyFont="1" applyFill="1" applyBorder="1" applyAlignment="1" applyProtection="1">
      <alignment horizontal="center"/>
    </xf>
    <xf numFmtId="165" fontId="0" fillId="4" borderId="4" xfId="1" applyNumberFormat="1" applyFont="1" applyFill="1" applyBorder="1" applyAlignment="1" applyProtection="1">
      <alignment horizontal="right"/>
    </xf>
    <xf numFmtId="164" fontId="0" fillId="4" borderId="4" xfId="1" applyFont="1" applyFill="1" applyBorder="1" applyAlignment="1" applyProtection="1">
      <alignment horizontal="right"/>
    </xf>
    <xf numFmtId="164" fontId="12" fillId="0" borderId="0" xfId="1" applyFont="1" applyFill="1" applyBorder="1" applyAlignment="1" applyProtection="1">
      <alignment horizontal="right"/>
    </xf>
    <xf numFmtId="0" fontId="0" fillId="0" borderId="0" xfId="0" applyAlignment="1">
      <alignment horizontal="left" vertical="center" wrapText="1"/>
    </xf>
    <xf numFmtId="4" fontId="0" fillId="0" borderId="0" xfId="0" applyNumberFormat="1" applyAlignment="1">
      <alignment horizontal="right" vertical="center"/>
    </xf>
    <xf numFmtId="164" fontId="0" fillId="0" borderId="0" xfId="1" applyFont="1" applyFill="1" applyBorder="1" applyAlignment="1" applyProtection="1">
      <alignment horizontal="left" wrapText="1"/>
    </xf>
    <xf numFmtId="166" fontId="0" fillId="0" borderId="0" xfId="1" applyNumberFormat="1" applyFont="1" applyFill="1" applyBorder="1" applyAlignment="1" applyProtection="1">
      <alignment horizontal="right"/>
    </xf>
    <xf numFmtId="164" fontId="0" fillId="0" borderId="0" xfId="1" applyFont="1" applyFill="1" applyBorder="1" applyAlignment="1" applyProtection="1">
      <alignment horizontal="center" vertical="center"/>
    </xf>
    <xf numFmtId="4" fontId="0" fillId="0" borderId="0" xfId="0" applyNumberFormat="1" applyAlignment="1">
      <alignment vertical="center"/>
    </xf>
    <xf numFmtId="49" fontId="0" fillId="0" borderId="0" xfId="1" applyNumberFormat="1" applyFont="1" applyFill="1" applyBorder="1" applyAlignment="1" applyProtection="1">
      <alignment horizontal="center" vertical="top"/>
    </xf>
    <xf numFmtId="0" fontId="14" fillId="0" borderId="0" xfId="0" applyFont="1"/>
    <xf numFmtId="0" fontId="14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/>
    <xf numFmtId="0" fontId="15" fillId="0" borderId="0" xfId="0" applyFont="1"/>
    <xf numFmtId="0" fontId="14" fillId="0" borderId="0" xfId="0" applyFont="1" applyAlignment="1">
      <alignment horizontal="center"/>
    </xf>
    <xf numFmtId="0" fontId="1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6" fillId="0" borderId="0" xfId="2" applyFont="1" applyAlignment="1">
      <alignment horizontal="left" vertical="top" wrapText="1"/>
    </xf>
    <xf numFmtId="0" fontId="8" fillId="0" borderId="0" xfId="0" applyFont="1" applyAlignment="1">
      <alignment horizontal="right"/>
    </xf>
    <xf numFmtId="0" fontId="8" fillId="0" borderId="0" xfId="0" applyFont="1"/>
    <xf numFmtId="0" fontId="7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right" vertical="top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0" fontId="9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right" vertical="top"/>
    </xf>
    <xf numFmtId="49" fontId="0" fillId="0" borderId="2" xfId="0" applyNumberFormat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4" fontId="0" fillId="0" borderId="2" xfId="0" applyNumberFormat="1" applyBorder="1"/>
    <xf numFmtId="4" fontId="0" fillId="0" borderId="2" xfId="0" applyNumberFormat="1" applyBorder="1" applyAlignment="1">
      <alignment horizontal="right"/>
    </xf>
    <xf numFmtId="49" fontId="10" fillId="3" borderId="0" xfId="0" applyNumberFormat="1" applyFont="1" applyFill="1" applyAlignment="1">
      <alignment horizontal="right" vertical="top" wrapText="1"/>
    </xf>
    <xf numFmtId="49" fontId="10" fillId="3" borderId="0" xfId="0" applyNumberFormat="1" applyFont="1" applyFill="1" applyAlignment="1">
      <alignment horizontal="left" vertical="top" wrapText="1"/>
    </xf>
    <xf numFmtId="0" fontId="0" fillId="3" borderId="0" xfId="0" applyFill="1" applyAlignment="1">
      <alignment horizontal="center"/>
    </xf>
    <xf numFmtId="4" fontId="0" fillId="3" borderId="0" xfId="0" applyNumberFormat="1" applyFill="1"/>
    <xf numFmtId="4" fontId="0" fillId="3" borderId="0" xfId="0" applyNumberFormat="1" applyFill="1" applyAlignment="1">
      <alignment horizontal="right"/>
    </xf>
    <xf numFmtId="49" fontId="0" fillId="0" borderId="0" xfId="0" applyNumberFormat="1" applyAlignment="1">
      <alignment horizontal="right" vertical="top"/>
    </xf>
    <xf numFmtId="4" fontId="0" fillId="0" borderId="0" xfId="0" applyNumberFormat="1"/>
    <xf numFmtId="49" fontId="0" fillId="0" borderId="0" xfId="0" applyNumberFormat="1" applyAlignment="1">
      <alignment horizontal="center" vertical="top"/>
    </xf>
    <xf numFmtId="0" fontId="0" fillId="0" borderId="0" xfId="4" applyFont="1" applyAlignment="1">
      <alignment horizontal="center" vertical="center" wrapText="1"/>
    </xf>
    <xf numFmtId="166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  <xf numFmtId="166" fontId="10" fillId="3" borderId="3" xfId="0" applyNumberFormat="1" applyFont="1" applyFill="1" applyBorder="1" applyAlignment="1">
      <alignment horizontal="right"/>
    </xf>
    <xf numFmtId="166" fontId="0" fillId="0" borderId="0" xfId="0" applyNumberFormat="1" applyAlignment="1">
      <alignment horizontal="right"/>
    </xf>
    <xf numFmtId="166" fontId="0" fillId="3" borderId="0" xfId="0" applyNumberFormat="1" applyFill="1" applyAlignment="1">
      <alignment horizontal="right"/>
    </xf>
    <xf numFmtId="49" fontId="0" fillId="0" borderId="0" xfId="0" applyNumberFormat="1" applyAlignment="1">
      <alignment horizontal="left" vertical="center" wrapText="1"/>
    </xf>
    <xf numFmtId="4" fontId="17" fillId="0" borderId="0" xfId="0" applyNumberFormat="1" applyFont="1" applyAlignment="1">
      <alignment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right" vertical="top"/>
    </xf>
    <xf numFmtId="0" fontId="0" fillId="0" borderId="0" xfId="4" applyFont="1" applyAlignment="1">
      <alignment horizontal="left" vertical="top" wrapText="1"/>
    </xf>
    <xf numFmtId="0" fontId="0" fillId="0" borderId="0" xfId="4" applyFont="1" applyAlignment="1">
      <alignment horizontal="center" wrapText="1"/>
    </xf>
    <xf numFmtId="0" fontId="0" fillId="0" borderId="0" xfId="0" applyAlignment="1">
      <alignment horizontal="right"/>
    </xf>
    <xf numFmtId="0" fontId="10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66" fontId="9" fillId="0" borderId="0" xfId="0" applyNumberFormat="1" applyFont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right" vertical="top"/>
    </xf>
    <xf numFmtId="166" fontId="10" fillId="0" borderId="0" xfId="0" applyNumberFormat="1" applyFont="1" applyAlignment="1">
      <alignment horizontal="right"/>
    </xf>
    <xf numFmtId="166" fontId="10" fillId="4" borderId="4" xfId="0" applyNumberFormat="1" applyFont="1" applyFill="1" applyBorder="1" applyAlignment="1">
      <alignment horizontal="right"/>
    </xf>
    <xf numFmtId="0" fontId="1" fillId="0" borderId="0" xfId="5" applyAlignment="1">
      <alignment horizontal="left" vertical="top" wrapText="1"/>
    </xf>
    <xf numFmtId="0" fontId="9" fillId="0" borderId="0" xfId="5" applyFont="1" applyAlignment="1">
      <alignment horizontal="center"/>
    </xf>
    <xf numFmtId="164" fontId="9" fillId="0" borderId="0" xfId="5" applyNumberFormat="1" applyFont="1" applyAlignment="1">
      <alignment horizontal="right"/>
    </xf>
    <xf numFmtId="164" fontId="11" fillId="0" borderId="0" xfId="0" applyNumberFormat="1" applyFont="1" applyAlignment="1">
      <alignment horizontal="right"/>
    </xf>
    <xf numFmtId="0" fontId="12" fillId="0" borderId="5" xfId="5" applyFont="1" applyBorder="1" applyAlignment="1">
      <alignment horizontal="left"/>
    </xf>
    <xf numFmtId="0" fontId="12" fillId="0" borderId="0" xfId="5" applyFont="1" applyAlignment="1">
      <alignment horizontal="center"/>
    </xf>
    <xf numFmtId="164" fontId="12" fillId="0" borderId="0" xfId="5" applyNumberFormat="1" applyFont="1" applyAlignment="1">
      <alignment horizontal="right"/>
    </xf>
    <xf numFmtId="164" fontId="13" fillId="0" borderId="0" xfId="0" applyNumberFormat="1" applyFont="1" applyAlignment="1">
      <alignment horizontal="right"/>
    </xf>
    <xf numFmtId="0" fontId="1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16" fillId="0" borderId="0" xfId="0" applyFont="1" applyAlignment="1">
      <alignment wrapText="1"/>
    </xf>
    <xf numFmtId="0" fontId="7" fillId="0" borderId="0" xfId="0" applyFont="1" applyAlignment="1">
      <alignment horizontal="center" vertical="top" wrapText="1"/>
    </xf>
    <xf numFmtId="164" fontId="10" fillId="3" borderId="3" xfId="1" applyFont="1" applyFill="1" applyBorder="1" applyAlignment="1" applyProtection="1">
      <alignment horizontal="left" wrapText="1"/>
    </xf>
    <xf numFmtId="0" fontId="19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</cellXfs>
  <cellStyles count="6">
    <cellStyle name="Currency 2 2 7 2 4" xfId="3" xr:uid="{00000000-0005-0000-0000-000001000000}"/>
    <cellStyle name="Excel Built-in Normal" xfId="4" xr:uid="{00000000-0005-0000-0000-000002000000}"/>
    <cellStyle name="Excel_BuiltIn_Tekst objašnjenja" xfId="5" xr:uid="{00000000-0005-0000-0000-000003000000}"/>
    <cellStyle name="Normalno" xfId="0" builtinId="0"/>
    <cellStyle name="Obično_DGC-PON-169-04 Višestambena-Pula  M. G." xfId="2" xr:uid="{00000000-0005-0000-0000-000005000000}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3"/>
  <sheetViews>
    <sheetView tabSelected="1" view="pageBreakPreview" topLeftCell="A46" zoomScaleNormal="100" zoomScaleSheetLayoutView="100" workbookViewId="0">
      <selection activeCell="B9" sqref="B9"/>
    </sheetView>
  </sheetViews>
  <sheetFormatPr defaultColWidth="9.140625" defaultRowHeight="18.75"/>
  <cols>
    <col min="1" max="1" width="4.7109375" style="92" customWidth="1"/>
    <col min="2" max="2" width="54.28515625" style="93" customWidth="1"/>
    <col min="3" max="3" width="8.42578125" style="94" customWidth="1"/>
    <col min="4" max="4" width="8.7109375" style="1" customWidth="1"/>
    <col min="5" max="5" width="11.28515625" style="1" customWidth="1"/>
    <col min="6" max="6" width="19" style="1" customWidth="1"/>
    <col min="7" max="16384" width="9.140625" style="30"/>
  </cols>
  <sheetData>
    <row r="1" spans="1:7" ht="75" customHeight="1">
      <c r="A1" s="27"/>
      <c r="B1" s="27"/>
      <c r="C1" s="27"/>
      <c r="D1" s="27"/>
      <c r="E1" s="27"/>
      <c r="F1" s="28"/>
      <c r="G1" s="29"/>
    </row>
    <row r="2" spans="1:7" ht="15">
      <c r="A2" s="27"/>
      <c r="B2" s="31" t="s">
        <v>57</v>
      </c>
      <c r="C2" s="27"/>
      <c r="D2" s="27"/>
      <c r="E2" s="27"/>
      <c r="F2" s="28"/>
      <c r="G2" s="29"/>
    </row>
    <row r="3" spans="1:7" ht="14.25" customHeight="1">
      <c r="A3" s="27"/>
      <c r="B3" s="31"/>
      <c r="C3" s="27"/>
      <c r="D3" s="27"/>
      <c r="E3" s="27"/>
      <c r="F3" s="28"/>
      <c r="G3" s="29"/>
    </row>
    <row r="4" spans="1:7" ht="15">
      <c r="A4" s="27"/>
      <c r="B4" s="98" t="s">
        <v>42</v>
      </c>
      <c r="C4" s="99"/>
      <c r="D4" s="99"/>
      <c r="E4" s="99"/>
      <c r="F4" s="99"/>
      <c r="G4" s="29"/>
    </row>
    <row r="5" spans="1:7" ht="12.75" customHeight="1">
      <c r="A5" s="27"/>
      <c r="B5" s="100"/>
      <c r="C5" s="101"/>
      <c r="D5" s="101"/>
      <c r="E5" s="101"/>
      <c r="F5" s="101"/>
      <c r="G5" s="29"/>
    </row>
    <row r="6" spans="1:7" ht="15">
      <c r="A6" s="27"/>
      <c r="B6" s="98" t="s">
        <v>69</v>
      </c>
      <c r="C6" s="99"/>
      <c r="D6" s="99"/>
      <c r="E6" s="99"/>
      <c r="F6" s="99"/>
      <c r="G6" s="29"/>
    </row>
    <row r="7" spans="1:7" ht="13.5" customHeight="1">
      <c r="A7" s="27"/>
      <c r="B7" s="32" t="s">
        <v>70</v>
      </c>
      <c r="C7" s="32"/>
      <c r="D7" s="32"/>
      <c r="E7" s="32"/>
      <c r="F7" s="28"/>
      <c r="G7" s="29"/>
    </row>
    <row r="8" spans="1:7" ht="17.25" customHeight="1">
      <c r="A8"/>
      <c r="B8" s="33" t="s">
        <v>58</v>
      </c>
      <c r="C8" s="27"/>
      <c r="D8" s="27"/>
      <c r="E8" s="27"/>
      <c r="F8" s="28"/>
      <c r="G8" s="29"/>
    </row>
    <row r="9" spans="1:7" ht="15.75" customHeight="1">
      <c r="A9"/>
      <c r="B9" s="34"/>
      <c r="C9" s="34"/>
      <c r="D9" s="34"/>
      <c r="E9" s="34"/>
      <c r="F9" s="35"/>
      <c r="G9" s="29"/>
    </row>
    <row r="10" spans="1:7" ht="327.75" customHeight="1">
      <c r="A10"/>
      <c r="B10" s="102" t="s">
        <v>59</v>
      </c>
      <c r="C10" s="102"/>
      <c r="D10" s="102"/>
      <c r="E10" s="102"/>
      <c r="F10" s="102"/>
      <c r="G10" s="95"/>
    </row>
    <row r="11" spans="1:7" customFormat="1" ht="6.75" customHeight="1">
      <c r="A11" s="36"/>
      <c r="B11" s="37"/>
      <c r="C11" s="29"/>
      <c r="D11" s="2"/>
      <c r="E11" s="2"/>
      <c r="F11" s="2"/>
    </row>
    <row r="12" spans="1:7" s="39" customFormat="1" ht="16.5" customHeight="1">
      <c r="A12" s="38"/>
      <c r="B12" s="96" t="s">
        <v>41</v>
      </c>
      <c r="C12" s="96"/>
      <c r="D12" s="96"/>
      <c r="E12" s="96"/>
      <c r="F12" s="96"/>
    </row>
    <row r="13" spans="1:7" s="39" customFormat="1" ht="8.25" customHeight="1">
      <c r="A13" s="38"/>
      <c r="B13" s="40"/>
      <c r="C13" s="40"/>
      <c r="D13" s="40"/>
      <c r="E13" s="40"/>
      <c r="F13" s="41"/>
    </row>
    <row r="14" spans="1:7" s="46" customFormat="1" ht="22.5">
      <c r="A14" s="42" t="s">
        <v>0</v>
      </c>
      <c r="B14" s="43" t="s">
        <v>1</v>
      </c>
      <c r="C14" s="43" t="s">
        <v>2</v>
      </c>
      <c r="D14" s="43" t="s">
        <v>3</v>
      </c>
      <c r="E14" s="44" t="s">
        <v>40</v>
      </c>
      <c r="F14" s="45" t="s">
        <v>39</v>
      </c>
    </row>
    <row r="15" spans="1:7" customFormat="1" ht="12.75">
      <c r="A15" s="47"/>
      <c r="B15" s="48"/>
      <c r="C15" s="49"/>
      <c r="D15" s="50"/>
      <c r="E15" s="50"/>
      <c r="F15" s="51"/>
    </row>
    <row r="16" spans="1:7" customFormat="1" ht="12.75">
      <c r="A16" s="52" t="s">
        <v>4</v>
      </c>
      <c r="B16" s="53" t="s">
        <v>5</v>
      </c>
      <c r="C16" s="54"/>
      <c r="D16" s="55"/>
      <c r="E16" s="55"/>
      <c r="F16" s="56"/>
    </row>
    <row r="17" spans="1:6" customFormat="1" ht="13.5">
      <c r="A17" s="57"/>
      <c r="B17" s="3"/>
      <c r="C17" s="29"/>
      <c r="D17" s="58"/>
      <c r="E17" s="58"/>
      <c r="F17" s="1"/>
    </row>
    <row r="18" spans="1:6" customFormat="1" ht="29.25" customHeight="1">
      <c r="A18" s="59" t="s">
        <v>6</v>
      </c>
      <c r="B18" s="3" t="s">
        <v>36</v>
      </c>
      <c r="C18" s="60" t="s">
        <v>44</v>
      </c>
      <c r="D18" s="25">
        <v>1</v>
      </c>
      <c r="E18" s="25"/>
      <c r="F18" s="61" t="str">
        <f>IF(ISNUMBER(E18),ROUND(D18*ROUND(E18,2),2),"")</f>
        <v/>
      </c>
    </row>
    <row r="19" spans="1:6" customFormat="1" ht="30.75" customHeight="1">
      <c r="A19" s="59" t="s">
        <v>7</v>
      </c>
      <c r="B19" s="3" t="s">
        <v>47</v>
      </c>
      <c r="C19" s="62" t="s">
        <v>10</v>
      </c>
      <c r="D19" s="25">
        <v>4</v>
      </c>
      <c r="E19" s="25"/>
      <c r="F19" s="61" t="str">
        <f t="shared" ref="F19:F25" si="0">IF(ISNUMBER(E19),ROUND(D19*ROUND(E19,2),2),"")</f>
        <v/>
      </c>
    </row>
    <row r="20" spans="1:6" customFormat="1" ht="30.75" customHeight="1">
      <c r="A20" s="59" t="s">
        <v>8</v>
      </c>
      <c r="B20" s="3" t="s">
        <v>62</v>
      </c>
      <c r="C20" s="62" t="s">
        <v>10</v>
      </c>
      <c r="D20" s="25">
        <v>7</v>
      </c>
      <c r="E20" s="25"/>
      <c r="F20" s="61" t="str">
        <f>IF(ISNUMBER(E20),ROUND(D20*ROUND(E20,2),2),"")</f>
        <v/>
      </c>
    </row>
    <row r="21" spans="1:6" customFormat="1" ht="28.5" customHeight="1">
      <c r="A21" s="59" t="s">
        <v>9</v>
      </c>
      <c r="B21" s="3" t="s">
        <v>61</v>
      </c>
      <c r="C21" s="62" t="s">
        <v>19</v>
      </c>
      <c r="D21" s="25">
        <v>245</v>
      </c>
      <c r="E21" s="21"/>
      <c r="F21" s="61" t="str">
        <f t="shared" si="0"/>
        <v/>
      </c>
    </row>
    <row r="22" spans="1:6" customFormat="1" ht="44.25" customHeight="1">
      <c r="A22" s="59" t="s">
        <v>11</v>
      </c>
      <c r="B22" s="7" t="s">
        <v>60</v>
      </c>
      <c r="C22" s="62" t="s">
        <v>10</v>
      </c>
      <c r="D22" s="21">
        <v>7</v>
      </c>
      <c r="E22" s="21"/>
      <c r="F22" s="61" t="str">
        <f t="shared" si="0"/>
        <v/>
      </c>
    </row>
    <row r="23" spans="1:6" customFormat="1" ht="30" customHeight="1">
      <c r="A23" s="59" t="s">
        <v>13</v>
      </c>
      <c r="B23" s="7" t="s">
        <v>27</v>
      </c>
      <c r="C23" s="62" t="s">
        <v>19</v>
      </c>
      <c r="D23" s="21">
        <v>7</v>
      </c>
      <c r="E23" s="21"/>
      <c r="F23" s="61" t="str">
        <f t="shared" si="0"/>
        <v/>
      </c>
    </row>
    <row r="24" spans="1:6" customFormat="1" ht="28.5" customHeight="1">
      <c r="A24" s="59" t="s">
        <v>14</v>
      </c>
      <c r="B24" s="20" t="s">
        <v>28</v>
      </c>
      <c r="C24" s="62" t="s">
        <v>44</v>
      </c>
      <c r="D24" s="21">
        <v>1</v>
      </c>
      <c r="E24" s="21"/>
      <c r="F24" s="61" t="str">
        <f t="shared" si="0"/>
        <v/>
      </c>
    </row>
    <row r="25" spans="1:6" customFormat="1" ht="17.25" customHeight="1">
      <c r="A25" s="26" t="s">
        <v>15</v>
      </c>
      <c r="B25" s="7" t="s">
        <v>29</v>
      </c>
      <c r="C25" s="24" t="s">
        <v>25</v>
      </c>
      <c r="D25" s="21">
        <v>7</v>
      </c>
      <c r="E25" s="21"/>
      <c r="F25" s="61" t="str">
        <f t="shared" si="0"/>
        <v/>
      </c>
    </row>
    <row r="26" spans="1:6" customFormat="1" ht="27.75" customHeight="1">
      <c r="A26" s="26" t="s">
        <v>22</v>
      </c>
      <c r="B26" s="7" t="s">
        <v>30</v>
      </c>
      <c r="C26" s="24" t="s">
        <v>44</v>
      </c>
      <c r="D26" s="21">
        <v>1</v>
      </c>
      <c r="E26" s="21"/>
      <c r="F26" s="61" t="str">
        <f>IF(ISNUMBER(E26),ROUND(D26*ROUND(E26,2),2),"")</f>
        <v/>
      </c>
    </row>
    <row r="27" spans="1:6" customFormat="1" ht="30" customHeight="1">
      <c r="A27" s="26" t="s">
        <v>23</v>
      </c>
      <c r="B27" s="7" t="s">
        <v>37</v>
      </c>
      <c r="C27" s="24" t="s">
        <v>10</v>
      </c>
      <c r="D27" s="21">
        <v>1</v>
      </c>
      <c r="E27" s="21"/>
      <c r="F27" s="61" t="str">
        <f>IF(ISNUMBER(E27),ROUND(D27*ROUND(E27,2),2),"")</f>
        <v/>
      </c>
    </row>
    <row r="28" spans="1:6" customFormat="1" ht="39" customHeight="1">
      <c r="A28" s="26" t="s">
        <v>24</v>
      </c>
      <c r="B28" s="22" t="s">
        <v>31</v>
      </c>
      <c r="C28" s="24" t="s">
        <v>44</v>
      </c>
      <c r="D28" s="21">
        <v>1</v>
      </c>
      <c r="E28" s="21"/>
      <c r="F28" s="61" t="str">
        <f>IF(ISNUMBER(E28),ROUND(D28*ROUND(E28,2),2),"")</f>
        <v/>
      </c>
    </row>
    <row r="29" spans="1:6" customFormat="1" ht="20.25" customHeight="1">
      <c r="A29" s="26"/>
      <c r="B29" s="22"/>
      <c r="C29" s="24"/>
      <c r="D29" s="8"/>
      <c r="E29" s="21"/>
      <c r="F29" s="61"/>
    </row>
    <row r="30" spans="1:6" customFormat="1" ht="17.100000000000001" customHeight="1" thickBot="1">
      <c r="A30" s="4" t="s">
        <v>4</v>
      </c>
      <c r="B30" s="97" t="s">
        <v>26</v>
      </c>
      <c r="C30" s="97"/>
      <c r="D30" s="97"/>
      <c r="E30" s="97"/>
      <c r="F30" s="63">
        <f>SUM(F18:F28)</f>
        <v>0</v>
      </c>
    </row>
    <row r="31" spans="1:6" customFormat="1" ht="13.5" thickTop="1">
      <c r="A31" s="14"/>
      <c r="B31" s="3"/>
      <c r="C31" s="29"/>
      <c r="D31" s="58"/>
      <c r="E31" s="58"/>
      <c r="F31" s="64"/>
    </row>
    <row r="32" spans="1:6" customFormat="1" ht="12.75">
      <c r="A32" s="52" t="s">
        <v>12</v>
      </c>
      <c r="B32" s="53" t="s">
        <v>21</v>
      </c>
      <c r="C32" s="54"/>
      <c r="D32" s="55"/>
      <c r="E32" s="55"/>
      <c r="F32" s="65"/>
    </row>
    <row r="33" spans="1:7" customFormat="1" ht="12.75">
      <c r="B33" s="3"/>
      <c r="C33" s="29"/>
      <c r="D33" s="58"/>
      <c r="E33" s="58"/>
      <c r="F33" s="64"/>
    </row>
    <row r="34" spans="1:7" customFormat="1" ht="222" customHeight="1">
      <c r="A34" s="59" t="s">
        <v>6</v>
      </c>
      <c r="B34" s="66" t="s">
        <v>64</v>
      </c>
      <c r="C34" s="62" t="s">
        <v>10</v>
      </c>
      <c r="D34" s="21">
        <v>7</v>
      </c>
      <c r="E34" s="67"/>
      <c r="F34" s="61" t="str">
        <f>IF(ISNUMBER(E34),ROUND(D34*ROUND(E34,2),2),"")</f>
        <v/>
      </c>
    </row>
    <row r="35" spans="1:7" customFormat="1" ht="306.75" customHeight="1">
      <c r="A35" s="59" t="s">
        <v>7</v>
      </c>
      <c r="B35" s="66" t="s">
        <v>63</v>
      </c>
      <c r="C35" s="62" t="s">
        <v>10</v>
      </c>
      <c r="D35" s="21">
        <v>7</v>
      </c>
      <c r="E35" s="67"/>
      <c r="F35" s="61" t="str">
        <f>IF(ISNUMBER(E35),ROUND(D35*ROUND(E35,2),2),"")</f>
        <v/>
      </c>
    </row>
    <row r="36" spans="1:7" customFormat="1" ht="66" customHeight="1">
      <c r="A36" s="59" t="s">
        <v>8</v>
      </c>
      <c r="B36" s="3" t="s">
        <v>65</v>
      </c>
      <c r="C36" s="62" t="s">
        <v>10</v>
      </c>
      <c r="D36" s="21">
        <v>7</v>
      </c>
      <c r="E36" s="68"/>
      <c r="F36" s="61" t="str">
        <f t="shared" ref="F36:F45" si="1">IF(ISNUMBER(E36),ROUND(D36*ROUND(E36,2),2),"")</f>
        <v/>
      </c>
    </row>
    <row r="37" spans="1:7" customFormat="1" ht="66" customHeight="1">
      <c r="A37" s="59" t="s">
        <v>9</v>
      </c>
      <c r="B37" s="3" t="s">
        <v>66</v>
      </c>
      <c r="C37" s="62" t="s">
        <v>10</v>
      </c>
      <c r="D37" s="21">
        <v>7</v>
      </c>
      <c r="E37" s="25"/>
      <c r="F37" s="61" t="str">
        <f t="shared" si="1"/>
        <v/>
      </c>
    </row>
    <row r="38" spans="1:7" customFormat="1" ht="18.75" customHeight="1">
      <c r="A38" s="69" t="s">
        <v>11</v>
      </c>
      <c r="B38" s="3" t="s">
        <v>52</v>
      </c>
      <c r="C38" s="62" t="s">
        <v>19</v>
      </c>
      <c r="D38" s="21">
        <v>252</v>
      </c>
      <c r="E38" s="25"/>
      <c r="F38" s="61" t="str">
        <f t="shared" si="1"/>
        <v/>
      </c>
    </row>
    <row r="39" spans="1:7" customFormat="1" ht="27.75" customHeight="1">
      <c r="A39" s="59" t="s">
        <v>13</v>
      </c>
      <c r="B39" s="3" t="s">
        <v>53</v>
      </c>
      <c r="C39" s="62" t="s">
        <v>19</v>
      </c>
      <c r="D39" s="21">
        <v>245</v>
      </c>
      <c r="E39" s="25"/>
      <c r="F39" s="61" t="str">
        <f t="shared" si="1"/>
        <v/>
      </c>
    </row>
    <row r="40" spans="1:7" customFormat="1" ht="39.75" customHeight="1">
      <c r="A40" s="59" t="s">
        <v>14</v>
      </c>
      <c r="B40" s="3" t="s">
        <v>67</v>
      </c>
      <c r="C40" s="60" t="s">
        <v>19</v>
      </c>
      <c r="D40" s="25">
        <v>259</v>
      </c>
      <c r="E40" s="21"/>
      <c r="F40" s="61" t="str">
        <f t="shared" si="1"/>
        <v/>
      </c>
    </row>
    <row r="41" spans="1:7" customFormat="1" ht="31.5" customHeight="1">
      <c r="A41" s="59" t="s">
        <v>15</v>
      </c>
      <c r="B41" s="20" t="s">
        <v>56</v>
      </c>
      <c r="C41" s="62" t="s">
        <v>19</v>
      </c>
      <c r="D41" s="25">
        <v>252</v>
      </c>
      <c r="E41" s="25"/>
      <c r="F41" s="61" t="str">
        <f t="shared" si="1"/>
        <v/>
      </c>
    </row>
    <row r="42" spans="1:7" customFormat="1" ht="29.25" customHeight="1">
      <c r="A42" s="59" t="s">
        <v>22</v>
      </c>
      <c r="B42" s="20" t="s">
        <v>54</v>
      </c>
      <c r="C42" s="62" t="s">
        <v>10</v>
      </c>
      <c r="D42" s="25">
        <v>7</v>
      </c>
      <c r="E42" s="25"/>
      <c r="F42" s="61" t="str">
        <f t="shared" si="1"/>
        <v/>
      </c>
      <c r="G42" s="8"/>
    </row>
    <row r="43" spans="1:7" customFormat="1" ht="42" customHeight="1">
      <c r="A43" s="59" t="s">
        <v>23</v>
      </c>
      <c r="B43" s="3" t="s">
        <v>68</v>
      </c>
      <c r="C43" s="62" t="s">
        <v>44</v>
      </c>
      <c r="D43" s="25">
        <v>1</v>
      </c>
      <c r="E43" s="25"/>
      <c r="F43" s="61" t="str">
        <f t="shared" si="1"/>
        <v/>
      </c>
      <c r="G43" s="8"/>
    </row>
    <row r="44" spans="1:7" customFormat="1" ht="30.75" customHeight="1">
      <c r="A44" s="59" t="s">
        <v>24</v>
      </c>
      <c r="B44" s="20" t="s">
        <v>38</v>
      </c>
      <c r="C44" s="62" t="s">
        <v>10</v>
      </c>
      <c r="D44" s="25">
        <v>7</v>
      </c>
      <c r="E44" s="25"/>
      <c r="F44" s="61" t="str">
        <f t="shared" si="1"/>
        <v/>
      </c>
      <c r="G44" s="8"/>
    </row>
    <row r="45" spans="1:7" customFormat="1" ht="30.75" customHeight="1">
      <c r="A45" s="59" t="s">
        <v>48</v>
      </c>
      <c r="B45" s="20" t="s">
        <v>55</v>
      </c>
      <c r="C45" s="62" t="s">
        <v>44</v>
      </c>
      <c r="D45" s="25">
        <v>1</v>
      </c>
      <c r="E45" s="25"/>
      <c r="F45" s="61" t="str">
        <f t="shared" si="1"/>
        <v/>
      </c>
      <c r="G45" s="8"/>
    </row>
    <row r="46" spans="1:7" customFormat="1" ht="42" customHeight="1">
      <c r="A46" s="59" t="s">
        <v>49</v>
      </c>
      <c r="B46" s="20" t="s">
        <v>32</v>
      </c>
      <c r="C46" s="62" t="s">
        <v>44</v>
      </c>
      <c r="D46" s="25">
        <v>1</v>
      </c>
      <c r="E46" s="25"/>
      <c r="F46" s="61" t="str">
        <f>IF(ISNUMBER(E46),ROUND(D46*ROUND(E46,2),2),"")</f>
        <v/>
      </c>
      <c r="G46" s="8"/>
    </row>
    <row r="47" spans="1:7" customFormat="1" ht="42" customHeight="1">
      <c r="A47" s="59" t="s">
        <v>50</v>
      </c>
      <c r="B47" s="20" t="s">
        <v>51</v>
      </c>
      <c r="C47" s="62" t="s">
        <v>44</v>
      </c>
      <c r="D47" s="25">
        <v>1</v>
      </c>
      <c r="E47" s="25"/>
      <c r="F47" s="61" t="str">
        <f>IF(ISNUMBER(E47),ROUND(D47*ROUND(E47,2),2),"")</f>
        <v/>
      </c>
      <c r="G47" s="8"/>
    </row>
    <row r="48" spans="1:7" customFormat="1" ht="12" customHeight="1">
      <c r="A48" s="70"/>
      <c r="B48" s="71"/>
      <c r="C48" s="72"/>
      <c r="D48" s="58"/>
      <c r="E48" s="58"/>
      <c r="F48" s="64"/>
    </row>
    <row r="49" spans="1:6" customFormat="1" ht="17.100000000000001" customHeight="1" thickBot="1">
      <c r="A49" s="4" t="s">
        <v>12</v>
      </c>
      <c r="B49" s="97" t="s">
        <v>20</v>
      </c>
      <c r="C49" s="97"/>
      <c r="D49" s="97"/>
      <c r="E49" s="97"/>
      <c r="F49" s="63">
        <f>SUM(F33:F48)</f>
        <v>0</v>
      </c>
    </row>
    <row r="50" spans="1:6" customFormat="1" ht="13.5" thickTop="1">
      <c r="A50" s="70"/>
      <c r="B50" s="7"/>
      <c r="C50" s="29"/>
      <c r="D50" s="73"/>
      <c r="E50" s="2"/>
      <c r="F50" s="23"/>
    </row>
    <row r="51" spans="1:6" customFormat="1" ht="12.75">
      <c r="A51" s="70"/>
      <c r="B51" s="74" t="s">
        <v>16</v>
      </c>
      <c r="C51" s="29"/>
      <c r="D51" s="73"/>
      <c r="E51" s="2"/>
      <c r="F51" s="23"/>
    </row>
    <row r="52" spans="1:6" customFormat="1" ht="12.75">
      <c r="A52" s="70"/>
      <c r="B52" s="7"/>
      <c r="C52" s="29"/>
      <c r="D52" s="73"/>
      <c r="E52" s="2"/>
      <c r="F52" s="23"/>
    </row>
    <row r="53" spans="1:6" customFormat="1" ht="12.75">
      <c r="A53" s="70" t="s">
        <v>4</v>
      </c>
      <c r="B53" s="7" t="s">
        <v>5</v>
      </c>
      <c r="C53" s="29"/>
      <c r="D53" s="73"/>
      <c r="E53" s="2"/>
      <c r="F53" s="64">
        <f>SUM(F18:F28)</f>
        <v>0</v>
      </c>
    </row>
    <row r="54" spans="1:6" s="79" customFormat="1" ht="12.75">
      <c r="A54" s="70"/>
      <c r="B54" s="75"/>
      <c r="C54" s="76"/>
      <c r="D54" s="77"/>
      <c r="E54" s="9"/>
      <c r="F54" s="78"/>
    </row>
    <row r="55" spans="1:6" customFormat="1" ht="12.75">
      <c r="A55" s="80" t="s">
        <v>43</v>
      </c>
      <c r="B55" s="7" t="s">
        <v>21</v>
      </c>
      <c r="C55" s="29"/>
      <c r="D55" s="73"/>
      <c r="E55" s="2"/>
      <c r="F55" s="64">
        <f>SUM(F33:F48)</f>
        <v>0</v>
      </c>
    </row>
    <row r="56" spans="1:6" customFormat="1" ht="12.75">
      <c r="A56" s="70"/>
      <c r="B56" s="7"/>
      <c r="C56" s="29"/>
      <c r="D56" s="73"/>
      <c r="E56" s="2"/>
      <c r="F56" s="23"/>
    </row>
    <row r="57" spans="1:6" customFormat="1" ht="17.100000000000001" customHeight="1" thickBot="1">
      <c r="A57" s="6"/>
      <c r="B57" s="10" t="s">
        <v>17</v>
      </c>
      <c r="C57" s="5"/>
      <c r="D57" s="6"/>
      <c r="E57" s="4"/>
      <c r="F57" s="63">
        <f>SUM(F53:F55)</f>
        <v>0</v>
      </c>
    </row>
    <row r="58" spans="1:6" customFormat="1" ht="17.100000000000001" customHeight="1" thickTop="1">
      <c r="A58" s="70"/>
      <c r="B58" s="11" t="s">
        <v>18</v>
      </c>
      <c r="C58" s="12"/>
      <c r="D58" s="13"/>
      <c r="E58" s="14"/>
      <c r="F58" s="81">
        <f>ROUND(F57*25%,2)</f>
        <v>0</v>
      </c>
    </row>
    <row r="59" spans="1:6" customFormat="1" ht="17.100000000000001" customHeight="1" thickBot="1">
      <c r="A59" s="18"/>
      <c r="B59" s="15" t="s">
        <v>33</v>
      </c>
      <c r="C59" s="16"/>
      <c r="D59" s="17"/>
      <c r="E59" s="18"/>
      <c r="F59" s="82">
        <f>SUM(F57:F58)</f>
        <v>0</v>
      </c>
    </row>
    <row r="60" spans="1:6" s="79" customFormat="1" ht="12.75">
      <c r="A60" s="70"/>
      <c r="B60" s="83" t="s">
        <v>34</v>
      </c>
      <c r="C60" s="84"/>
      <c r="D60" s="85"/>
      <c r="E60" s="9"/>
      <c r="F60" s="86"/>
    </row>
    <row r="61" spans="1:6" s="91" customFormat="1" ht="15" customHeight="1">
      <c r="A61" s="70"/>
      <c r="B61" s="87"/>
      <c r="C61" s="88"/>
      <c r="D61" s="89"/>
      <c r="E61" s="19"/>
      <c r="F61" s="90"/>
    </row>
    <row r="62" spans="1:6" customFormat="1" ht="18">
      <c r="A62" s="36"/>
      <c r="B62" s="7"/>
      <c r="C62" s="29"/>
      <c r="D62" s="2" t="s">
        <v>35</v>
      </c>
      <c r="E62" s="2"/>
      <c r="F62" s="2"/>
    </row>
    <row r="63" spans="1:6" customFormat="1" ht="18">
      <c r="A63" s="36"/>
      <c r="B63" s="7"/>
      <c r="C63" s="29"/>
      <c r="D63" s="2"/>
      <c r="E63" s="2" t="s">
        <v>45</v>
      </c>
      <c r="F63" s="2" t="s">
        <v>46</v>
      </c>
    </row>
  </sheetData>
  <sheetProtection selectLockedCells="1"/>
  <mergeCells count="7">
    <mergeCell ref="B12:F12"/>
    <mergeCell ref="B30:E30"/>
    <mergeCell ref="B49:E49"/>
    <mergeCell ref="B4:F4"/>
    <mergeCell ref="B5:F5"/>
    <mergeCell ref="B6:F6"/>
    <mergeCell ref="B10:F10"/>
  </mergeCells>
  <phoneticPr fontId="9" type="noConversion"/>
  <printOptions horizontalCentered="1"/>
  <pageMargins left="0.59055118110236227" right="0.59055118110236227" top="0.59055118110236227" bottom="0.59055118110236227" header="0.39370078740157483" footer="0.19685039370078741"/>
  <pageSetup paperSize="9" scale="86" firstPageNumber="0" fitToHeight="0" orientation="portrait" r:id="rId1"/>
  <headerFooter alignWithMargins="0">
    <oddFooter>&amp;R&amp;P/&amp;N</oddFooter>
  </headerFooter>
  <rowBreaks count="3" manualBreakCount="3">
    <brk id="11" max="5" man="1"/>
    <brk id="30" max="5" man="1"/>
    <brk id="42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3</vt:i4>
      </vt:variant>
    </vt:vector>
  </HeadingPairs>
  <TitlesOfParts>
    <vt:vector size="4" baseType="lpstr">
      <vt:lpstr>VLADIMIRA NAZORA - JR</vt:lpstr>
      <vt:lpstr>'VLADIMIRA NAZORA - JR'!Excel_BuiltIn_Print_Area_1_1</vt:lpstr>
      <vt:lpstr>'VLADIMIRA NAZORA - JR'!Excel_BuiltIn_Print_Titles</vt:lpstr>
      <vt:lpstr>'VLADIMIRA NAZORA - JR'!Podrucje_ispisa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 Toplek</dc:creator>
  <cp:lastModifiedBy>Dario Toplek</cp:lastModifiedBy>
  <cp:lastPrinted>2025-08-12T09:59:23Z</cp:lastPrinted>
  <dcterms:created xsi:type="dcterms:W3CDTF">2017-02-14T13:25:49Z</dcterms:created>
  <dcterms:modified xsi:type="dcterms:W3CDTF">2026-04-16T11:03:01Z</dcterms:modified>
</cp:coreProperties>
</file>