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skvorc\Downloads\"/>
    </mc:Choice>
  </mc:AlternateContent>
  <xr:revisionPtr revIDLastSave="0" documentId="13_ncr:1_{D5EB83DF-1E8D-433E-920F-BD69E30D30EB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građevinsko-obrtnički radovi" sheetId="4" r:id="rId1"/>
  </sheets>
  <definedNames>
    <definedName name="_xlnm.Print_Titles" localSheetId="0">'građevinsko-obrtnički radovi'!$1:$8</definedName>
    <definedName name="_xlnm.Print_Area" localSheetId="0">'građevinsko-obrtnički radovi'!$A$1:$F$181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1" i="4" l="1"/>
  <c r="F55" i="4"/>
  <c r="F166" i="4"/>
  <c r="F171" i="4" s="1"/>
  <c r="F174" i="4" s="1"/>
  <c r="F143" i="4"/>
  <c r="F140" i="4"/>
  <c r="F132" i="4"/>
  <c r="F129" i="4"/>
  <c r="F150" i="4" s="1"/>
  <c r="F169" i="4" s="1"/>
  <c r="F109" i="4"/>
  <c r="F122" i="4"/>
  <c r="F168" i="4"/>
  <c r="F95" i="4"/>
  <c r="F101" i="4"/>
  <c r="F167" i="4"/>
  <c r="F113" i="4"/>
  <c r="F114" i="4"/>
  <c r="F115" i="4"/>
  <c r="F116" i="4"/>
  <c r="F117" i="4"/>
  <c r="F118" i="4"/>
  <c r="F175" i="4" l="1"/>
  <c r="F176" i="4" s="1"/>
</calcChain>
</file>

<file path=xl/sharedStrings.xml><?xml version="1.0" encoding="utf-8"?>
<sst xmlns="http://schemas.openxmlformats.org/spreadsheetml/2006/main" count="95" uniqueCount="78">
  <si>
    <t>OPĆI UVJETI IZVOĐENJA:</t>
  </si>
  <si>
    <t xml:space="preserve"> Proizvođač betona dužan je izraditi projekt betona koji mora zadovoljavati zahtjeve projekta konstrukcije i osigurati pravilnu primjenu tehnoloških postupaka kod betoniranja. Projekt betona mora biti usuglašen s projektom konstrukcije i drugim važećim propisima, prije primjena s njime se moraju suglasiti projektant konstrukcije i investitor. U jediničnu cijenu ugrađenog betona mora biti obuhvaćen sav materijal, pomoćni materijal, rad i pomoćni rad, alat, transport, potrebne radne skele i platforme te sve mjere zaštite na radu i svi troškovi zakonom propisanih radnji. U stavkama arm. betonskih radova zbog specifičnosti i složenosti konstrukcija dani su iskazi količina i za oplate. 
Troškovnikom je predviđeno betoniranje u glatkoj oplati premazanoj zaštitnim sredstvom - beton ostaje vidljiv. Unutarnje stranice oplate moraju biti čiste, ravne i prema potrebi premazane zaštitnim sredstvom.  Premaz oplate ne smije biti štetan za beton i ne smije djelovati na promjenu boje površine betona. Površinska obrada betona izvedenog u klasičnoj oplati definiranoj troškovnikom predviđena je drugim materijalima.Prije betoniranja, iskope za temelje mora pregledati 
</t>
  </si>
  <si>
    <t>GRAĐEVINSKO OBRTNIČKIH RADOVA</t>
  </si>
  <si>
    <t>m2</t>
  </si>
  <si>
    <t xml:space="preserve">       VRSTA PR.                           ARHITEKTONSKI TROŠKOVNIK</t>
  </si>
  <si>
    <t xml:space="preserve">                                         REKAPITULACIJA</t>
  </si>
  <si>
    <t>2.00  BETONSKI I ARM. BETONSKI  RADOVI</t>
  </si>
  <si>
    <t>ZEMLJANI  RADOVI</t>
  </si>
  <si>
    <t>2.01.</t>
  </si>
  <si>
    <t>2.00</t>
  </si>
  <si>
    <t>ZEMLJANI RADOVI</t>
  </si>
  <si>
    <t>m3</t>
  </si>
  <si>
    <t>3.00</t>
  </si>
  <si>
    <t>BETONSKI I ARM. BETONSKI RADOVI</t>
  </si>
  <si>
    <t>kg</t>
  </si>
  <si>
    <t>4.00</t>
  </si>
  <si>
    <t>3.01.</t>
  </si>
  <si>
    <t>UKUPNO</t>
  </si>
  <si>
    <t>BETONSKI I ARM. BET. RADOVI</t>
  </si>
  <si>
    <t>GRAĐEVINSKI RADOVI</t>
  </si>
  <si>
    <t>1.00</t>
  </si>
  <si>
    <t>A)</t>
  </si>
  <si>
    <t xml:space="preserve">                                  T R O Š K O V N I K</t>
  </si>
  <si>
    <t>BET. I ARM. BETONSKI RADOVI UKUPNO:</t>
  </si>
  <si>
    <t>1.00  ZEMLJANI RADOVI</t>
  </si>
  <si>
    <t>A.  GRAĐEVINSKI  RADOVI</t>
  </si>
  <si>
    <t>a) marka betona C20/25 (MB-25)</t>
  </si>
  <si>
    <t xml:space="preserve">    količina</t>
  </si>
  <si>
    <t xml:space="preserve">       ukupno</t>
  </si>
  <si>
    <t xml:space="preserve">jed.mjere     </t>
  </si>
  <si>
    <t xml:space="preserve">                                     OPIS</t>
  </si>
  <si>
    <t>red.br.</t>
  </si>
  <si>
    <t xml:space="preserve">     jedinična</t>
  </si>
  <si>
    <t xml:space="preserve">        cijena</t>
  </si>
  <si>
    <t>.</t>
  </si>
  <si>
    <t>ZEMLJANI RADOVI UKUPNO:</t>
  </si>
  <si>
    <t>geomehaničar, koji će tom prilikom dati eventualna daljnja uputstva.</t>
  </si>
  <si>
    <t>SVEUKUPNO:</t>
  </si>
  <si>
    <r>
      <t xml:space="preserve">       FAZA:                                    </t>
    </r>
    <r>
      <rPr>
        <b/>
        <sz val="11"/>
        <rFont val="Arial Narrow"/>
        <family val="2"/>
      </rPr>
      <t xml:space="preserve">GLAVNI PROJEKT </t>
    </r>
  </si>
  <si>
    <r>
      <t xml:space="preserve">Prilikom iskopa zemlje za temelje potrebno je konzultirati projektanta konstrukcije i geomehaničara koji mora dati stručno mišljenje te isto upisati u građevinski dnevnik. Izvedba  pješačkih i zelenih površina sa svim potrebnim slojevima obuhvaćena je u troškovniku vanjskog uređenja. Nasip i zatrpavanje zemljom izvesti u slojevima uz nabijanje na potrebnu zbijenost. Sva zatrpavanja i nasipavanja izvesti materijalom bez otpadaka i organskih tvari. Svi zemljani radovi moraju se izvoditi u skladu s tehničkim uvjetima za zemljane radove. Obračun količina nasipavanja vrši se u svemu prema građevinskim normama. Nasip se mjeri materijalom u izvedenom stanju na mjestu izvedbe. </t>
    </r>
    <r>
      <rPr>
        <b/>
        <sz val="10"/>
        <rFont val="Arial"/>
        <family val="2"/>
        <charset val="238"/>
      </rPr>
      <t/>
    </r>
  </si>
  <si>
    <r>
      <t xml:space="preserve">NAPOMENA: </t>
    </r>
    <r>
      <rPr>
        <sz val="10"/>
        <rFont val="Arial"/>
        <family val="2"/>
      </rPr>
      <t>Potrebno je voditi računa o uvjetima za temeljenje. Prije izrade temelje potrebno je da geomehaničar pregleda tlo i tampon.</t>
    </r>
  </si>
  <si>
    <t>PDV 25%:</t>
  </si>
  <si>
    <t xml:space="preserve">       DATUM:                               04.2022.                              </t>
  </si>
  <si>
    <t>3.00.</t>
  </si>
  <si>
    <t>BRAVARSKI RADOVI</t>
  </si>
  <si>
    <t>4.00.</t>
  </si>
  <si>
    <t>LIMARSKI RADOVI</t>
  </si>
  <si>
    <t>Izrada dobava i montaža nosive čelične podkonstrukcije fasadnih, zidnih panela, koja se sastoji od čeličnih stupova izrađenih od HOP100/100/4 mm i horizontalnih nosača od HOP 150/150/4 mm, HOP200/200/5 mm, pričvrščenih na armirano betonske montažne nosače i stupove. Čelična podkonstrukcija služi za prihvat fasadnih termo panela i bravarskih stavki. Sve izrađeno od čelika S235.</t>
  </si>
  <si>
    <t>Prije početka radova izvođač treba izraditi radioničku dokumentaciju prema statičkom računu, te istu dostaviti na ovjeru projektantu konstrukcije.</t>
  </si>
  <si>
    <t>U cijeni kompletna izvedba sa izradom radioničkog nacrta, ugradnjom ankera u  montažnu konstrukciju, zavarenih za anker ploču i spajanje profila zavarivanjem ili vijcima.</t>
  </si>
  <si>
    <t>Sve prema detaljima projektanta konstrukcije i statičkom računu. U cijeni antikorozivna zaštita i dvostruki uljani nalič u boji RAL 9006 ili jednakovrijedno.</t>
  </si>
  <si>
    <t>Po kg montirane konstrukcije</t>
  </si>
  <si>
    <t>BRAVARSKI RADOVI UKUPNO:</t>
  </si>
  <si>
    <t>Izrada, dobava i montaža horizontalnog visećeg žlijeba iz  al.plastificiranog lima u boji po izboru projektanta,  deblj. 0.6 mm. Žljeb je kvadratnog presjeka 120x120 cm. Pričvršćuje se kukama iz plosnog pocinčanog ofarbanog  željeza 3.5 mm na rogove krovišta. U cijeni kompletna izrada sa svim koljenima i rukavcima, okapnim limom,  nosačima iz pocinčanog plosnog željeza te svim sitnim materijalom potrebnim za pričvršćenje.</t>
  </si>
  <si>
    <t>m¹</t>
  </si>
  <si>
    <t>4.01.</t>
  </si>
  <si>
    <t>Izrada, dobava i montaža vertikala za odvod krovne vode  rekonstruiranog dijela  zgrade. Vertikale su kvadratnog presjeka 120x120 mm iz al. plastificiranog lima  u boji po izboru projektanta, deb. 0,6 mm. U cijeni kompletna vertikala sa svim sitnim materijalom za pričvršćenje, nosačima iz pocinčanog  plosnog željeza,  spojem na horizontalu , te spojem na oborinsku kanalizaciju.</t>
  </si>
  <si>
    <t>4.02.</t>
  </si>
  <si>
    <t>4.03.</t>
  </si>
  <si>
    <t>Dobava  i montaža krovnog izolacijskog panela  sastavljenog od vanjskog lima  debljine  0,6  mm u profilaciji prema odabiru projektanta, poliesterska  boja po izboru projektanta, jednakovrijedno debljine  25 my, lim kvalitete  S 250, pocinčan 275 g/m2 .
Širina  panela  1000  mm.
Izolacijska jezgra iz poliuretana  razreda  B2,  debljine  100  mm. Priložiti garanciju na vatrootpornost, statiku i termičku izolaciju u trajanju od 25 godina.
Obavezna  primjena  svih propisanih uputa za montažu od  strane proizvođača.
Panel je s obje strane zaštičen sa PVC  folijom.
Obračun po  m2  ugrađenih  panela.
U stavku uključen sav spojni, brtveni i pričvrsni materijal.
Izvedba i obračun sve  komplet prema detaljima koje izvođač  mora ovjeriti kod projektanta i nadzornog inženjera.
U cijeni kompletna izvedba sa svim potrebnim materijalom za pričvršćenje, snjegobranima, opšavima na zabatima, na sljemenu i kod žljeba.</t>
  </si>
  <si>
    <t>4.04.</t>
  </si>
  <si>
    <r>
      <t xml:space="preserve">Izrada, dobava i montaža limenog opšava/okapa, spajanja zidne obloge od panela i krovnog panela kod horizontalnog žljeba. Opšav RŠ 15 cm,  iz  pocinčanog  plastificiranog  lima deblj. 0.60 mm </t>
    </r>
    <r>
      <rPr>
        <sz val="9"/>
        <rFont val="Arial"/>
        <family val="2"/>
        <charset val="238"/>
      </rPr>
      <t>u  boji po izboru projektanta. U cijeni izvedba sa svim pričvrsnim materijalom i obradom spojeva.</t>
    </r>
  </si>
  <si>
    <r>
      <t>m</t>
    </r>
    <r>
      <rPr>
        <sz val="10"/>
        <rFont val="Arial"/>
        <family val="2"/>
        <charset val="238"/>
      </rPr>
      <t>¹</t>
    </r>
  </si>
  <si>
    <t xml:space="preserve">INVESTITOR:              GRAD ČAKOVEC, ULICA KRALJA TOMISLAVA 15, ČAKOVEC
LOKACIJA:                 IVANOVEC
VRSTA PROJEKTA:    ARHITEKTONSKI TROŠKOVNIK
BR. TEH. DNEVNIKA:  02/2022
DATUM:                      04.2022.
PROJEKTANT:            MARIO GRADIŠER, dipl. ing. arh.
TVRTKA:                     "DINGO" d.o.o. ,Tome Masaryka 7, Čakovec
</t>
  </si>
  <si>
    <t>LIMARSKI RADOVI UKUPNO:</t>
  </si>
  <si>
    <t xml:space="preserve">       INVESTITOR:                     GRAD ČAKOVEC, ULICA KRALJA TOMISLAVA 15, ČAKOVEC, OIB:44427688822</t>
  </si>
  <si>
    <t xml:space="preserve">       GRAĐEVINA:                       DOGRADNJA NADSTREŠNICE OSNOVNE ŠKOLE IVANOVEC</t>
  </si>
  <si>
    <t xml:space="preserve">       LOKACIJA:                           IVANOVEC, k.č.br.96/59, k.o.Ivanovec</t>
  </si>
  <si>
    <t xml:space="preserve">       BR.TEH.DN.:                       02/2022                                      </t>
  </si>
  <si>
    <t xml:space="preserve">      GLAVNI PROJEKTANT:         MARIO GRADIŠER ,dipl.ing.arh.</t>
  </si>
  <si>
    <t>€</t>
  </si>
  <si>
    <t>1.01.</t>
  </si>
  <si>
    <t>Datum i mjesto:</t>
  </si>
  <si>
    <t>M.P. i potpis</t>
  </si>
  <si>
    <t>_________________________</t>
  </si>
  <si>
    <t>___________________________________</t>
  </si>
  <si>
    <t>Iskop materijala III ktg dijelom ručni, dijelom strojni za tračne temelje širine do 60 cm. Dubina iskopa do 1.00 m, sa transportom materijala na gradilišni deponij. Stranice i dno iskopa moraju biti pravilni.</t>
  </si>
  <si>
    <t>Dobava i betoniranje temeljnih stopa betonom C20/25 (MB-25 ) dijelom u oplati, dijelom u zemlji. Presjek betona preko 0,30 m3/ml.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</si>
</sst>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k_n_-;\-* #,##0.00\ _k_n_-;_-* &quot;-&quot;??\ _k_n_-;_-@_-"/>
  </numFmts>
  <fonts count="31">
    <font>
      <sz val="10"/>
      <name val="Arial"/>
      <charset val="238"/>
    </font>
    <font>
      <sz val="10"/>
      <name val="Arial"/>
      <charset val="238"/>
    </font>
    <font>
      <sz val="10"/>
      <name val="CRO_Swiss_Light-Norm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4"/>
      <name val="Arial"/>
      <family val="2"/>
      <charset val="238"/>
    </font>
    <font>
      <sz val="10"/>
      <name val="Arial Narrow"/>
      <family val="2"/>
    </font>
    <font>
      <sz val="8"/>
      <name val="Arial Narrow"/>
      <family val="2"/>
    </font>
    <font>
      <sz val="8"/>
      <name val="Arial"/>
      <family val="2"/>
      <charset val="238"/>
    </font>
    <font>
      <sz val="11"/>
      <name val="Arial Narrow"/>
      <family val="2"/>
    </font>
    <font>
      <b/>
      <sz val="11"/>
      <name val="Arial Narrow"/>
      <family val="2"/>
    </font>
    <font>
      <b/>
      <sz val="10"/>
      <name val="Arial Narrow"/>
      <family val="2"/>
    </font>
    <font>
      <sz val="10"/>
      <color indexed="10"/>
      <name val="Arial"/>
      <family val="2"/>
    </font>
    <font>
      <sz val="14"/>
      <color indexed="10"/>
      <name val="Arial"/>
      <family val="2"/>
    </font>
    <font>
      <sz val="10"/>
      <color indexed="48"/>
      <name val="Arial"/>
      <family val="2"/>
    </font>
    <font>
      <sz val="14"/>
      <color indexed="48"/>
      <name val="Arial"/>
      <family val="2"/>
    </font>
    <font>
      <sz val="14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9"/>
      <name val="Arial Narrow"/>
      <family val="2"/>
    </font>
    <font>
      <sz val="9"/>
      <name val="Arial"/>
      <family val="2"/>
      <charset val="238"/>
    </font>
    <font>
      <sz val="10"/>
      <name val="Arial Narrow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6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145">
    <xf numFmtId="0" fontId="0" fillId="0" borderId="0" xfId="0"/>
    <xf numFmtId="0" fontId="0" fillId="0" borderId="0" xfId="0" applyAlignment="1">
      <alignment horizontal="justify" vertical="top"/>
    </xf>
    <xf numFmtId="0" fontId="3" fillId="0" borderId="0" xfId="0" applyFont="1" applyAlignment="1">
      <alignment horizontal="justify" vertical="top" wrapText="1"/>
    </xf>
    <xf numFmtId="0" fontId="3" fillId="0" borderId="0" xfId="0" applyFont="1" applyAlignment="1">
      <alignment horizontal="justify"/>
    </xf>
    <xf numFmtId="0" fontId="4" fillId="0" borderId="0" xfId="0" applyFont="1" applyAlignment="1">
      <alignment horizontal="justify" vertical="top"/>
    </xf>
    <xf numFmtId="4" fontId="5" fillId="0" borderId="0" xfId="0" applyNumberFormat="1" applyFont="1"/>
    <xf numFmtId="4" fontId="3" fillId="0" borderId="0" xfId="0" applyNumberFormat="1" applyFont="1" applyAlignment="1">
      <alignment horizontal="justify"/>
    </xf>
    <xf numFmtId="0" fontId="3" fillId="0" borderId="1" xfId="0" applyFont="1" applyBorder="1" applyAlignment="1">
      <alignment horizontal="justify" vertical="top" wrapText="1"/>
    </xf>
    <xf numFmtId="0" fontId="6" fillId="0" borderId="0" xfId="0" applyFont="1" applyAlignment="1">
      <alignment horizontal="justify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8" fillId="0" borderId="0" xfId="0" applyFont="1"/>
    <xf numFmtId="0" fontId="0" fillId="0" borderId="0" xfId="0" applyAlignment="1">
      <alignment readingOrder="1"/>
    </xf>
    <xf numFmtId="0" fontId="1" fillId="0" borderId="0" xfId="0" applyFont="1" applyAlignment="1">
      <alignment readingOrder="1"/>
    </xf>
    <xf numFmtId="0" fontId="5" fillId="0" borderId="0" xfId="0" applyFont="1" applyAlignment="1">
      <alignment horizontal="justify" vertical="top" wrapText="1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16" fontId="3" fillId="0" borderId="0" xfId="0" applyNumberFormat="1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4" fontId="0" fillId="0" borderId="0" xfId="0" applyNumberForma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justify" vertical="top"/>
    </xf>
    <xf numFmtId="0" fontId="12" fillId="0" borderId="0" xfId="0" applyFont="1" applyAlignment="1">
      <alignment horizontal="left" vertical="top"/>
    </xf>
    <xf numFmtId="0" fontId="11" fillId="0" borderId="0" xfId="0" applyFont="1" applyAlignment="1">
      <alignment horizontal="justify" vertical="top" wrapText="1"/>
    </xf>
    <xf numFmtId="49" fontId="0" fillId="0" borderId="0" xfId="0" applyNumberFormat="1" applyAlignment="1">
      <alignment vertical="justify"/>
    </xf>
    <xf numFmtId="0" fontId="15" fillId="0" borderId="0" xfId="0" applyFont="1"/>
    <xf numFmtId="49" fontId="3" fillId="0" borderId="0" xfId="0" applyNumberFormat="1" applyFont="1" applyAlignment="1">
      <alignment horizontal="justify"/>
    </xf>
    <xf numFmtId="0" fontId="15" fillId="0" borderId="2" xfId="0" applyFont="1" applyBorder="1"/>
    <xf numFmtId="49" fontId="14" fillId="0" borderId="2" xfId="0" applyNumberFormat="1" applyFont="1" applyBorder="1" applyAlignment="1">
      <alignment vertical="center"/>
    </xf>
    <xf numFmtId="4" fontId="14" fillId="0" borderId="2" xfId="0" applyNumberFormat="1" applyFont="1" applyBorder="1" applyAlignment="1">
      <alignment horizontal="center" vertical="center"/>
    </xf>
    <xf numFmtId="4" fontId="14" fillId="0" borderId="2" xfId="0" applyNumberFormat="1" applyFont="1" applyBorder="1" applyAlignment="1">
      <alignment vertical="center"/>
    </xf>
    <xf numFmtId="49" fontId="14" fillId="0" borderId="0" xfId="0" applyNumberFormat="1" applyFont="1" applyAlignment="1">
      <alignment vertical="center"/>
    </xf>
    <xf numFmtId="49" fontId="14" fillId="0" borderId="0" xfId="0" applyNumberFormat="1" applyFont="1" applyAlignment="1">
      <alignment horizontal="center" vertical="justify"/>
    </xf>
    <xf numFmtId="0" fontId="0" fillId="0" borderId="2" xfId="0" applyBorder="1"/>
    <xf numFmtId="49" fontId="14" fillId="0" borderId="2" xfId="0" applyNumberFormat="1" applyFont="1" applyBorder="1"/>
    <xf numFmtId="49" fontId="14" fillId="0" borderId="2" xfId="0" applyNumberFormat="1" applyFont="1" applyBorder="1" applyAlignment="1">
      <alignment horizontal="center" vertical="justify"/>
    </xf>
    <xf numFmtId="49" fontId="13" fillId="0" borderId="2" xfId="0" applyNumberFormat="1" applyFont="1" applyBorder="1" applyAlignment="1">
      <alignment vertical="justify"/>
    </xf>
    <xf numFmtId="49" fontId="13" fillId="0" borderId="2" xfId="0" applyNumberFormat="1" applyFont="1" applyBorder="1" applyAlignment="1">
      <alignment horizontal="center" vertical="justify"/>
    </xf>
    <xf numFmtId="4" fontId="13" fillId="0" borderId="2" xfId="0" applyNumberFormat="1" applyFont="1" applyBorder="1" applyAlignment="1">
      <alignment vertical="center"/>
    </xf>
    <xf numFmtId="4" fontId="13" fillId="0" borderId="0" xfId="0" applyNumberFormat="1" applyFont="1" applyAlignment="1">
      <alignment horizontal="right" vertical="top" wrapText="1"/>
    </xf>
    <xf numFmtId="4" fontId="13" fillId="0" borderId="0" xfId="0" applyNumberFormat="1" applyFont="1"/>
    <xf numFmtId="0" fontId="13" fillId="0" borderId="0" xfId="0" applyFont="1"/>
    <xf numFmtId="4" fontId="13" fillId="0" borderId="1" xfId="0" applyNumberFormat="1" applyFont="1" applyBorder="1"/>
    <xf numFmtId="0" fontId="13" fillId="0" borderId="0" xfId="0" applyFont="1" applyAlignment="1">
      <alignment horizontal="center" vertical="top" wrapText="1"/>
    </xf>
    <xf numFmtId="0" fontId="4" fillId="0" borderId="0" xfId="0" applyFont="1" applyAlignment="1">
      <alignment horizontal="justify" vertical="top" wrapText="1"/>
    </xf>
    <xf numFmtId="49" fontId="16" fillId="0" borderId="0" xfId="0" applyNumberFormat="1" applyFont="1"/>
    <xf numFmtId="49" fontId="16" fillId="0" borderId="0" xfId="0" applyNumberFormat="1" applyFont="1" applyAlignment="1">
      <alignment horizontal="center" vertical="justify"/>
    </xf>
    <xf numFmtId="4" fontId="16" fillId="0" borderId="0" xfId="0" applyNumberFormat="1" applyFont="1" applyAlignment="1">
      <alignment vertical="center"/>
    </xf>
    <xf numFmtId="49" fontId="13" fillId="0" borderId="0" xfId="0" applyNumberFormat="1" applyFont="1" applyAlignment="1">
      <alignment horizontal="center" vertical="top" wrapText="1"/>
    </xf>
    <xf numFmtId="0" fontId="13" fillId="0" borderId="0" xfId="0" applyFont="1" applyAlignment="1">
      <alignment horizontal="justify"/>
    </xf>
    <xf numFmtId="0" fontId="13" fillId="0" borderId="1" xfId="0" applyFont="1" applyBorder="1" applyAlignment="1">
      <alignment horizontal="justify"/>
    </xf>
    <xf numFmtId="0" fontId="13" fillId="0" borderId="0" xfId="0" applyFont="1" applyAlignment="1">
      <alignment horizontal="left" vertical="top"/>
    </xf>
    <xf numFmtId="4" fontId="13" fillId="0" borderId="0" xfId="0" applyNumberFormat="1" applyFont="1" applyAlignment="1">
      <alignment horizontal="justify"/>
    </xf>
    <xf numFmtId="0" fontId="13" fillId="0" borderId="1" xfId="0" applyFont="1" applyBorder="1" applyAlignment="1">
      <alignment horizontal="left" vertical="top"/>
    </xf>
    <xf numFmtId="4" fontId="13" fillId="0" borderId="1" xfId="0" applyNumberFormat="1" applyFont="1" applyBorder="1" applyAlignment="1">
      <alignment horizontal="justify"/>
    </xf>
    <xf numFmtId="4" fontId="18" fillId="0" borderId="0" xfId="0" applyNumberFormat="1" applyFont="1" applyAlignment="1">
      <alignment horizontal="justify"/>
    </xf>
    <xf numFmtId="0" fontId="13" fillId="0" borderId="0" xfId="0" applyFont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/>
    </xf>
    <xf numFmtId="16" fontId="3" fillId="0" borderId="1" xfId="0" applyNumberFormat="1" applyFont="1" applyBorder="1" applyAlignment="1">
      <alignment horizontal="left" vertical="top" wrapText="1"/>
    </xf>
    <xf numFmtId="49" fontId="13" fillId="0" borderId="0" xfId="0" applyNumberFormat="1" applyFont="1" applyAlignment="1">
      <alignment horizontal="center" vertical="justify"/>
    </xf>
    <xf numFmtId="0" fontId="18" fillId="0" borderId="0" xfId="0" applyFont="1" applyAlignment="1">
      <alignment horizontal="justify"/>
    </xf>
    <xf numFmtId="4" fontId="19" fillId="0" borderId="0" xfId="0" applyNumberFormat="1" applyFont="1"/>
    <xf numFmtId="4" fontId="19" fillId="0" borderId="0" xfId="0" applyNumberFormat="1" applyFont="1" applyAlignment="1">
      <alignment readingOrder="1"/>
    </xf>
    <xf numFmtId="4" fontId="20" fillId="0" borderId="0" xfId="0" applyNumberFormat="1" applyFont="1"/>
    <xf numFmtId="4" fontId="21" fillId="0" borderId="0" xfId="0" applyNumberFormat="1" applyFont="1"/>
    <xf numFmtId="4" fontId="21" fillId="0" borderId="0" xfId="0" applyNumberFormat="1" applyFont="1" applyAlignment="1">
      <alignment readingOrder="1"/>
    </xf>
    <xf numFmtId="4" fontId="22" fillId="0" borderId="0" xfId="0" applyNumberFormat="1" applyFont="1"/>
    <xf numFmtId="4" fontId="17" fillId="0" borderId="0" xfId="0" applyNumberFormat="1" applyFont="1" applyAlignment="1">
      <alignment horizontal="right" vertical="top" wrapText="1"/>
    </xf>
    <xf numFmtId="0" fontId="13" fillId="0" borderId="1" xfId="0" applyFont="1" applyBorder="1" applyAlignment="1">
      <alignment horizontal="center" vertical="top" wrapText="1"/>
    </xf>
    <xf numFmtId="4" fontId="13" fillId="0" borderId="1" xfId="0" applyNumberFormat="1" applyFont="1" applyBorder="1" applyAlignment="1">
      <alignment horizontal="right" vertical="top" wrapText="1"/>
    </xf>
    <xf numFmtId="4" fontId="13" fillId="0" borderId="0" xfId="0" applyNumberFormat="1" applyFont="1" applyAlignment="1">
      <alignment vertical="center"/>
    </xf>
    <xf numFmtId="0" fontId="13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0" fontId="24" fillId="0" borderId="0" xfId="0" applyFont="1" applyAlignment="1">
      <alignment horizontal="left"/>
    </xf>
    <xf numFmtId="0" fontId="13" fillId="0" borderId="1" xfId="0" applyFont="1" applyBorder="1" applyAlignment="1">
      <alignment horizontal="center"/>
    </xf>
    <xf numFmtId="4" fontId="25" fillId="0" borderId="0" xfId="0" applyNumberFormat="1" applyFont="1"/>
    <xf numFmtId="164" fontId="13" fillId="0" borderId="0" xfId="2" applyFont="1"/>
    <xf numFmtId="49" fontId="13" fillId="0" borderId="0" xfId="0" applyNumberFormat="1" applyFont="1"/>
    <xf numFmtId="49" fontId="13" fillId="0" borderId="3" xfId="0" applyNumberFormat="1" applyFont="1" applyBorder="1" applyAlignment="1">
      <alignment horizontal="center" vertical="top" wrapText="1"/>
    </xf>
    <xf numFmtId="0" fontId="18" fillId="0" borderId="3" xfId="0" applyFont="1" applyBorder="1" applyAlignment="1">
      <alignment horizontal="justify"/>
    </xf>
    <xf numFmtId="0" fontId="18" fillId="0" borderId="3" xfId="0" applyFont="1" applyBorder="1" applyAlignment="1">
      <alignment horizontal="center"/>
    </xf>
    <xf numFmtId="4" fontId="18" fillId="0" borderId="3" xfId="0" applyNumberFormat="1" applyFont="1" applyBorder="1"/>
    <xf numFmtId="4" fontId="26" fillId="0" borderId="0" xfId="0" applyNumberFormat="1" applyFont="1" applyAlignment="1">
      <alignment horizontal="justify"/>
    </xf>
    <xf numFmtId="4" fontId="3" fillId="0" borderId="0" xfId="0" applyNumberFormat="1" applyFont="1" applyAlignment="1">
      <alignment vertical="center" wrapText="1"/>
    </xf>
    <xf numFmtId="4" fontId="13" fillId="0" borderId="1" xfId="0" applyNumberFormat="1" applyFont="1" applyBorder="1" applyAlignment="1">
      <alignment vertical="center" wrapText="1"/>
    </xf>
    <xf numFmtId="0" fontId="27" fillId="0" borderId="0" xfId="0" applyFont="1" applyAlignment="1">
      <alignment horizontal="justify" vertical="top"/>
    </xf>
    <xf numFmtId="0" fontId="29" fillId="0" borderId="0" xfId="0" applyFont="1" applyAlignment="1">
      <alignment horizontal="center" wrapText="1"/>
    </xf>
    <xf numFmtId="4" fontId="29" fillId="0" borderId="0" xfId="0" applyNumberFormat="1" applyFont="1" applyAlignment="1">
      <alignment horizontal="right" wrapText="1"/>
    </xf>
    <xf numFmtId="4" fontId="29" fillId="0" borderId="0" xfId="1" applyNumberFormat="1" applyFont="1" applyAlignment="1" applyProtection="1">
      <alignment wrapText="1"/>
      <protection locked="0"/>
    </xf>
    <xf numFmtId="16" fontId="29" fillId="0" borderId="0" xfId="0" applyNumberFormat="1" applyFont="1" applyAlignment="1">
      <alignment horizontal="left" vertical="top" wrapText="1"/>
    </xf>
    <xf numFmtId="0" fontId="29" fillId="0" borderId="0" xfId="0" applyFont="1" applyAlignment="1">
      <alignment horizontal="justify" vertical="top" wrapText="1"/>
    </xf>
    <xf numFmtId="0" fontId="29" fillId="0" borderId="0" xfId="0" applyFont="1" applyAlignment="1">
      <alignment horizontal="justify" wrapText="1"/>
    </xf>
    <xf numFmtId="4" fontId="29" fillId="0" borderId="0" xfId="0" applyNumberFormat="1" applyFont="1"/>
    <xf numFmtId="0" fontId="30" fillId="0" borderId="0" xfId="0" applyFont="1" applyAlignment="1">
      <alignment horizontal="justify" vertical="top" wrapText="1"/>
    </xf>
    <xf numFmtId="0" fontId="6" fillId="0" borderId="0" xfId="0" applyFont="1" applyAlignment="1">
      <alignment horizontal="center" vertical="top" wrapText="1"/>
    </xf>
    <xf numFmtId="4" fontId="6" fillId="0" borderId="0" xfId="0" applyNumberFormat="1" applyFont="1" applyAlignment="1">
      <alignment horizontal="right" vertical="top" wrapText="1"/>
    </xf>
    <xf numFmtId="4" fontId="13" fillId="0" borderId="0" xfId="2" applyNumberFormat="1" applyFont="1" applyAlignment="1">
      <alignment vertical="center"/>
    </xf>
    <xf numFmtId="4" fontId="13" fillId="0" borderId="2" xfId="2" applyNumberFormat="1" applyFont="1" applyBorder="1" applyAlignment="1">
      <alignment vertical="center"/>
    </xf>
    <xf numFmtId="4" fontId="14" fillId="0" borderId="2" xfId="2" applyNumberFormat="1" applyFont="1" applyBorder="1" applyAlignment="1">
      <alignment horizontal="left" vertical="top" wrapText="1" indent="1"/>
    </xf>
    <xf numFmtId="4" fontId="14" fillId="0" borderId="0" xfId="2" applyNumberFormat="1" applyFont="1" applyBorder="1" applyAlignment="1">
      <alignment horizontal="center" vertical="top" wrapText="1"/>
    </xf>
    <xf numFmtId="4" fontId="14" fillId="0" borderId="2" xfId="2" applyNumberFormat="1" applyFont="1" applyBorder="1" applyAlignment="1">
      <alignment horizontal="center" vertical="center"/>
    </xf>
    <xf numFmtId="4" fontId="13" fillId="0" borderId="0" xfId="2" applyNumberFormat="1" applyFont="1"/>
    <xf numFmtId="4" fontId="16" fillId="0" borderId="0" xfId="2" applyNumberFormat="1" applyFont="1" applyBorder="1" applyAlignment="1">
      <alignment horizontal="left" vertical="top" wrapText="1" indent="1"/>
    </xf>
    <xf numFmtId="4" fontId="23" fillId="0" borderId="0" xfId="2" applyNumberFormat="1" applyFont="1" applyAlignment="1">
      <alignment horizontal="center"/>
    </xf>
    <xf numFmtId="4" fontId="13" fillId="0" borderId="0" xfId="2" applyNumberFormat="1" applyFont="1" applyAlignment="1">
      <alignment horizontal="left"/>
    </xf>
    <xf numFmtId="4" fontId="24" fillId="0" borderId="0" xfId="2" applyNumberFormat="1" applyFont="1" applyAlignment="1">
      <alignment horizontal="left"/>
    </xf>
    <xf numFmtId="4" fontId="13" fillId="0" borderId="1" xfId="2" applyNumberFormat="1" applyFont="1" applyBorder="1"/>
    <xf numFmtId="4" fontId="13" fillId="0" borderId="0" xfId="2" applyNumberFormat="1" applyFont="1" applyBorder="1"/>
    <xf numFmtId="4" fontId="27" fillId="0" borderId="0" xfId="0" applyNumberFormat="1" applyFont="1" applyAlignment="1">
      <alignment horizontal="right" wrapText="1"/>
    </xf>
    <xf numFmtId="4" fontId="27" fillId="0" borderId="0" xfId="2" applyNumberFormat="1" applyFont="1" applyFill="1" applyAlignment="1"/>
    <xf numFmtId="4" fontId="27" fillId="0" borderId="0" xfId="3" applyNumberFormat="1" applyFont="1" applyFill="1" applyAlignment="1"/>
    <xf numFmtId="4" fontId="28" fillId="0" borderId="0" xfId="2" applyNumberFormat="1" applyFont="1" applyBorder="1"/>
    <xf numFmtId="4" fontId="18" fillId="0" borderId="0" xfId="2" applyNumberFormat="1" applyFont="1" applyBorder="1"/>
    <xf numFmtId="4" fontId="18" fillId="0" borderId="3" xfId="2" applyNumberFormat="1" applyFont="1" applyBorder="1"/>
    <xf numFmtId="4" fontId="13" fillId="0" borderId="0" xfId="2" applyNumberFormat="1" applyFont="1" applyAlignment="1"/>
    <xf numFmtId="4" fontId="14" fillId="0" borderId="0" xfId="0" applyNumberFormat="1" applyFont="1" applyAlignment="1">
      <alignment horizontal="center" vertical="top" wrapText="1"/>
    </xf>
    <xf numFmtId="4" fontId="14" fillId="0" borderId="2" xfId="0" applyNumberFormat="1" applyFont="1" applyBorder="1" applyAlignment="1">
      <alignment horizontal="center" vertical="top" wrapText="1"/>
    </xf>
    <xf numFmtId="4" fontId="13" fillId="0" borderId="0" xfId="0" applyNumberFormat="1" applyFont="1" applyAlignment="1">
      <alignment horizontal="left"/>
    </xf>
    <xf numFmtId="4" fontId="24" fillId="0" borderId="0" xfId="0" applyNumberFormat="1" applyFont="1" applyAlignment="1">
      <alignment horizontal="left"/>
    </xf>
    <xf numFmtId="0" fontId="6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9" fillId="0" borderId="0" xfId="0" applyFont="1" applyAlignment="1">
      <alignment horizontal="center"/>
    </xf>
    <xf numFmtId="4" fontId="13" fillId="0" borderId="0" xfId="0" applyNumberFormat="1" applyFont="1" applyAlignment="1">
      <alignment horizontal="center"/>
    </xf>
    <xf numFmtId="0" fontId="3" fillId="0" borderId="0" xfId="0" applyFont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7" fillId="0" borderId="0" xfId="0" applyFont="1" applyAlignment="1">
      <alignment horizontal="left"/>
    </xf>
    <xf numFmtId="0" fontId="3" fillId="0" borderId="0" xfId="0" applyFont="1" applyAlignment="1">
      <alignment horizontal="justify" vertical="top"/>
    </xf>
    <xf numFmtId="0" fontId="18" fillId="0" borderId="0" xfId="0" applyFont="1"/>
    <xf numFmtId="4" fontId="3" fillId="0" borderId="0" xfId="0" applyNumberFormat="1" applyFont="1" applyAlignment="1">
      <alignment horizontal="justify"/>
    </xf>
    <xf numFmtId="0" fontId="3" fillId="0" borderId="0" xfId="0" applyFont="1" applyAlignment="1">
      <alignment horizontal="justify"/>
    </xf>
    <xf numFmtId="4" fontId="13" fillId="0" borderId="0" xfId="0" applyNumberFormat="1" applyFont="1"/>
    <xf numFmtId="0" fontId="6" fillId="0" borderId="0" xfId="0" applyFont="1" applyAlignment="1">
      <alignment vertical="top" wrapText="1" readingOrder="1"/>
    </xf>
    <xf numFmtId="0" fontId="6" fillId="0" borderId="0" xfId="0" applyFont="1" applyAlignment="1">
      <alignment vertical="top" readingOrder="1"/>
    </xf>
    <xf numFmtId="4" fontId="13" fillId="0" borderId="0" xfId="0" applyNumberFormat="1" applyFont="1" applyAlignment="1">
      <alignment horizontal="justify"/>
    </xf>
    <xf numFmtId="4" fontId="13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/>
    </xf>
  </cellXfs>
  <cellStyles count="4">
    <cellStyle name="Normalno" xfId="0" builtinId="0"/>
    <cellStyle name="Normalno 10" xfId="1" xr:uid="{00000000-0005-0000-0000-000001000000}"/>
    <cellStyle name="Zarez" xfId="2" builtinId="3"/>
    <cellStyle name="Zarez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2"/>
  <sheetViews>
    <sheetView tabSelected="1" zoomScale="120" zoomScaleNormal="120" zoomScaleSheetLayoutView="100" workbookViewId="0">
      <selection activeCell="A24" sqref="A24:E24"/>
    </sheetView>
  </sheetViews>
  <sheetFormatPr defaultRowHeight="13.8"/>
  <cols>
    <col min="1" max="1" width="6.109375" style="16" customWidth="1"/>
    <col min="2" max="2" width="47" style="1" customWidth="1"/>
    <col min="3" max="3" width="8.6640625" style="64" customWidth="1"/>
    <col min="4" max="4" width="10.5546875" style="48" customWidth="1"/>
    <col min="5" max="5" width="12.44140625" style="48" customWidth="1"/>
    <col min="6" max="6" width="19.33203125" style="110" customWidth="1"/>
    <col min="7" max="7" width="13.88671875" style="70" customWidth="1"/>
    <col min="8" max="8" width="9.109375" style="73" customWidth="1"/>
  </cols>
  <sheetData>
    <row r="1" spans="1:8">
      <c r="A1"/>
      <c r="B1" s="32"/>
      <c r="C1" s="68"/>
      <c r="D1" s="68"/>
      <c r="E1" s="79"/>
      <c r="F1" s="105"/>
    </row>
    <row r="2" spans="1:8">
      <c r="A2"/>
      <c r="B2" s="32"/>
      <c r="C2" s="68"/>
      <c r="D2" s="68"/>
      <c r="E2" s="79"/>
      <c r="F2" s="105"/>
    </row>
    <row r="3" spans="1:8" s="12" customFormat="1" ht="21" customHeight="1" thickBot="1">
      <c r="A3" s="41"/>
      <c r="B3" s="44"/>
      <c r="C3" s="45"/>
      <c r="D3" s="45"/>
      <c r="E3" s="46"/>
      <c r="F3" s="106"/>
      <c r="G3" s="71"/>
      <c r="H3" s="74"/>
    </row>
    <row r="4" spans="1:8" s="13" customFormat="1" thickBot="1">
      <c r="A4" s="41"/>
      <c r="B4" s="42"/>
      <c r="C4" s="43"/>
      <c r="D4" s="43"/>
      <c r="E4" s="38"/>
      <c r="F4" s="107"/>
      <c r="G4" s="71"/>
      <c r="H4" s="74"/>
    </row>
    <row r="5" spans="1:8" s="13" customFormat="1" thickBot="1">
      <c r="A5" s="41"/>
      <c r="B5" s="42"/>
      <c r="C5" s="43"/>
      <c r="D5" s="43"/>
      <c r="E5" s="38"/>
      <c r="F5" s="107"/>
      <c r="G5" s="71"/>
      <c r="H5" s="74"/>
    </row>
    <row r="6" spans="1:8" s="13" customFormat="1" ht="13.5" customHeight="1">
      <c r="A6" s="33"/>
      <c r="B6" s="39"/>
      <c r="C6" s="40"/>
      <c r="D6" s="40"/>
      <c r="E6" s="124" t="s">
        <v>32</v>
      </c>
      <c r="F6" s="108"/>
      <c r="G6" s="71"/>
      <c r="H6" s="74"/>
    </row>
    <row r="7" spans="1:8" s="13" customFormat="1" thickBot="1">
      <c r="A7" s="35" t="s">
        <v>31</v>
      </c>
      <c r="B7" s="36" t="s">
        <v>30</v>
      </c>
      <c r="C7" s="43" t="s">
        <v>29</v>
      </c>
      <c r="D7" s="37" t="s">
        <v>27</v>
      </c>
      <c r="E7" s="125" t="s">
        <v>33</v>
      </c>
      <c r="F7" s="109" t="s">
        <v>28</v>
      </c>
      <c r="G7" s="71"/>
      <c r="H7" s="74"/>
    </row>
    <row r="8" spans="1:8" s="13" customFormat="1">
      <c r="A8"/>
      <c r="B8" s="34"/>
      <c r="C8" s="64"/>
      <c r="D8" s="49"/>
      <c r="E8" s="48"/>
      <c r="F8" s="110"/>
      <c r="G8" s="71"/>
      <c r="H8" s="74"/>
    </row>
    <row r="9" spans="1:8" s="13" customFormat="1">
      <c r="A9" s="17"/>
      <c r="B9" s="53" t="s">
        <v>65</v>
      </c>
      <c r="C9" s="54"/>
      <c r="D9" s="54"/>
      <c r="E9" s="55"/>
      <c r="F9" s="111"/>
      <c r="G9" s="71"/>
      <c r="H9" s="74"/>
    </row>
    <row r="10" spans="1:8" s="13" customFormat="1">
      <c r="A10" s="17"/>
      <c r="B10" s="53" t="s">
        <v>66</v>
      </c>
      <c r="C10" s="54"/>
      <c r="D10" s="54"/>
      <c r="E10" s="55"/>
      <c r="F10" s="111"/>
      <c r="G10" s="71"/>
      <c r="H10" s="74"/>
    </row>
    <row r="11" spans="1:8" s="12" customFormat="1">
      <c r="A11" s="16"/>
      <c r="B11" s="53" t="s">
        <v>67</v>
      </c>
      <c r="C11" s="54"/>
      <c r="D11" s="54"/>
      <c r="E11" s="55"/>
      <c r="F11" s="111"/>
      <c r="G11" s="71"/>
      <c r="H11" s="74"/>
    </row>
    <row r="12" spans="1:8">
      <c r="B12" s="53" t="s">
        <v>68</v>
      </c>
      <c r="C12" s="54"/>
      <c r="D12" s="54"/>
      <c r="E12" s="55"/>
      <c r="F12" s="111"/>
    </row>
    <row r="13" spans="1:8">
      <c r="B13" s="53" t="s">
        <v>42</v>
      </c>
      <c r="C13" s="54"/>
      <c r="D13" s="54"/>
      <c r="E13" s="55"/>
      <c r="F13" s="111"/>
    </row>
    <row r="14" spans="1:8">
      <c r="B14" s="53" t="s">
        <v>4</v>
      </c>
      <c r="C14" s="54"/>
      <c r="D14" s="54"/>
      <c r="E14" s="55"/>
      <c r="F14" s="111"/>
    </row>
    <row r="15" spans="1:8">
      <c r="B15" s="53" t="s">
        <v>38</v>
      </c>
      <c r="C15" s="54"/>
      <c r="D15" s="54"/>
      <c r="E15" s="55"/>
      <c r="F15" s="111"/>
    </row>
    <row r="16" spans="1:8">
      <c r="B16" s="53" t="s">
        <v>69</v>
      </c>
      <c r="C16" s="54"/>
      <c r="D16" s="54"/>
      <c r="E16" s="55"/>
      <c r="F16" s="111"/>
    </row>
    <row r="17" spans="1:8">
      <c r="B17" s="53"/>
      <c r="C17" s="54"/>
      <c r="D17" s="54"/>
      <c r="E17" s="55"/>
      <c r="F17" s="111"/>
    </row>
    <row r="18" spans="1:8">
      <c r="B18" s="53"/>
      <c r="C18" s="54"/>
      <c r="D18" s="54"/>
      <c r="E18" s="55"/>
      <c r="F18" s="111"/>
    </row>
    <row r="19" spans="1:8">
      <c r="B19" s="53"/>
      <c r="C19" s="54"/>
      <c r="D19" s="54"/>
      <c r="E19" s="55"/>
      <c r="F19" s="111"/>
    </row>
    <row r="20" spans="1:8">
      <c r="B20" s="53"/>
      <c r="C20" s="54"/>
      <c r="D20" s="54"/>
      <c r="E20" s="55"/>
      <c r="F20" s="111"/>
    </row>
    <row r="21" spans="1:8">
      <c r="B21" s="53"/>
      <c r="C21" s="54"/>
      <c r="D21" s="54"/>
      <c r="E21" s="55"/>
      <c r="F21" s="111"/>
    </row>
    <row r="22" spans="1:8">
      <c r="B22" s="53"/>
      <c r="C22" s="54"/>
      <c r="D22" s="54"/>
      <c r="E22" s="55"/>
      <c r="F22" s="111"/>
    </row>
    <row r="23" spans="1:8">
      <c r="D23" s="54"/>
      <c r="E23" s="55"/>
      <c r="F23" s="111"/>
    </row>
    <row r="24" spans="1:8" s="11" customFormat="1" ht="18">
      <c r="A24" s="144" t="s">
        <v>22</v>
      </c>
      <c r="B24" s="130"/>
      <c r="C24" s="130"/>
      <c r="D24" s="130"/>
      <c r="E24" s="130"/>
      <c r="F24" s="112"/>
      <c r="G24" s="72"/>
      <c r="H24" s="75"/>
    </row>
    <row r="25" spans="1:8" ht="17.399999999999999">
      <c r="B25" s="9"/>
      <c r="D25" s="49"/>
    </row>
    <row r="26" spans="1:8" s="11" customFormat="1" ht="17.399999999999999">
      <c r="A26" s="130" t="s">
        <v>2</v>
      </c>
      <c r="B26" s="130"/>
      <c r="C26" s="130"/>
      <c r="D26" s="130"/>
      <c r="E26" s="130"/>
      <c r="F26" s="130"/>
      <c r="G26" s="72"/>
      <c r="H26" s="75"/>
    </row>
    <row r="27" spans="1:8">
      <c r="B27" s="8"/>
      <c r="D27" s="49"/>
    </row>
    <row r="28" spans="1:8">
      <c r="B28" s="8"/>
      <c r="D28" s="49"/>
    </row>
    <row r="29" spans="1:8">
      <c r="B29" s="8"/>
      <c r="D29" s="49"/>
    </row>
    <row r="30" spans="1:8">
      <c r="B30" s="8"/>
      <c r="D30" s="49"/>
    </row>
    <row r="31" spans="1:8" ht="17.399999999999999">
      <c r="B31" s="134" t="s">
        <v>25</v>
      </c>
      <c r="C31" s="134"/>
      <c r="D31" s="134"/>
      <c r="E31" s="134"/>
      <c r="F31" s="134"/>
    </row>
    <row r="32" spans="1:8" ht="17.399999999999999">
      <c r="B32" s="10"/>
      <c r="D32" s="80"/>
      <c r="E32" s="126"/>
      <c r="F32" s="113"/>
    </row>
    <row r="33" spans="1:6" ht="17.399999999999999">
      <c r="A33" s="18"/>
      <c r="B33" s="134" t="s">
        <v>24</v>
      </c>
      <c r="C33" s="134"/>
      <c r="D33" s="134"/>
      <c r="E33" s="134"/>
      <c r="F33" s="134"/>
    </row>
    <row r="34" spans="1:6" ht="17.399999999999999">
      <c r="A34" s="18"/>
      <c r="B34" s="10"/>
      <c r="D34" s="80"/>
      <c r="E34" s="126"/>
      <c r="F34" s="113"/>
    </row>
    <row r="35" spans="1:6" ht="17.399999999999999">
      <c r="B35" s="134" t="s">
        <v>0</v>
      </c>
      <c r="C35" s="134"/>
      <c r="D35" s="134"/>
      <c r="E35" s="134"/>
      <c r="F35" s="134"/>
    </row>
    <row r="36" spans="1:6" ht="18">
      <c r="B36" s="10"/>
      <c r="C36" s="81"/>
      <c r="D36" s="82"/>
      <c r="E36" s="127"/>
      <c r="F36" s="114"/>
    </row>
    <row r="37" spans="1:6" ht="12.75" customHeight="1">
      <c r="B37" s="135" t="s">
        <v>39</v>
      </c>
      <c r="C37" s="135"/>
      <c r="D37" s="135"/>
      <c r="E37" s="135"/>
      <c r="F37" s="135"/>
    </row>
    <row r="38" spans="1:6" ht="13.2">
      <c r="B38" s="135"/>
      <c r="C38" s="135"/>
      <c r="D38" s="135"/>
      <c r="E38" s="135"/>
      <c r="F38" s="135"/>
    </row>
    <row r="39" spans="1:6" ht="13.2">
      <c r="B39" s="135"/>
      <c r="C39" s="135"/>
      <c r="D39" s="135"/>
      <c r="E39" s="135"/>
      <c r="F39" s="135"/>
    </row>
    <row r="40" spans="1:6" ht="13.2">
      <c r="B40" s="135"/>
      <c r="C40" s="135"/>
      <c r="D40" s="135"/>
      <c r="E40" s="135"/>
      <c r="F40" s="135"/>
    </row>
    <row r="41" spans="1:6" ht="13.2">
      <c r="B41" s="135"/>
      <c r="C41" s="135"/>
      <c r="D41" s="135"/>
      <c r="E41" s="135"/>
      <c r="F41" s="135"/>
    </row>
    <row r="42" spans="1:6" ht="13.2">
      <c r="B42" s="135"/>
      <c r="C42" s="135"/>
      <c r="D42" s="135"/>
      <c r="E42" s="135"/>
      <c r="F42" s="135"/>
    </row>
    <row r="43" spans="1:6" ht="13.2">
      <c r="B43" s="135"/>
      <c r="C43" s="135"/>
      <c r="D43" s="135"/>
      <c r="E43" s="135"/>
      <c r="F43" s="135"/>
    </row>
    <row r="44" spans="1:6">
      <c r="B44" s="8"/>
      <c r="D44" s="49"/>
    </row>
    <row r="45" spans="1:6">
      <c r="B45" s="8"/>
      <c r="D45" s="49"/>
    </row>
    <row r="46" spans="1:6" ht="17.399999999999999">
      <c r="A46" s="18" t="s">
        <v>21</v>
      </c>
      <c r="B46" s="134" t="s">
        <v>19</v>
      </c>
      <c r="C46" s="134"/>
      <c r="D46" s="134"/>
      <c r="E46" s="134"/>
      <c r="F46" s="134"/>
    </row>
    <row r="47" spans="1:6" ht="17.399999999999999">
      <c r="A47" s="18"/>
      <c r="B47" s="10"/>
      <c r="D47" s="80"/>
      <c r="E47" s="126"/>
      <c r="F47" s="113"/>
    </row>
    <row r="48" spans="1:6" ht="15.6">
      <c r="A48" s="22" t="s">
        <v>20</v>
      </c>
      <c r="B48" s="31" t="s">
        <v>7</v>
      </c>
      <c r="D48" s="76"/>
    </row>
    <row r="49" spans="1:6">
      <c r="A49" s="15"/>
      <c r="B49" s="2"/>
      <c r="C49" s="51"/>
      <c r="D49" s="47"/>
    </row>
    <row r="50" spans="1:6" ht="52.8">
      <c r="A50" s="19" t="s">
        <v>71</v>
      </c>
      <c r="B50" s="2" t="s">
        <v>76</v>
      </c>
      <c r="C50" s="51"/>
      <c r="D50" s="47"/>
    </row>
    <row r="51" spans="1:6">
      <c r="A51" s="15"/>
      <c r="B51" s="2"/>
      <c r="C51" s="51" t="s">
        <v>11</v>
      </c>
      <c r="D51" s="47">
        <v>0.6</v>
      </c>
      <c r="F51" s="105" t="str">
        <f>IF(D51*E51=0," ",D51*ROUND(E51,2))</f>
        <v xml:space="preserve"> </v>
      </c>
    </row>
    <row r="52" spans="1:6">
      <c r="A52" s="15"/>
      <c r="B52" s="2"/>
      <c r="C52" s="51"/>
      <c r="D52" s="47"/>
    </row>
    <row r="53" spans="1:6">
      <c r="A53" s="19"/>
      <c r="B53" s="2"/>
      <c r="C53" s="51"/>
      <c r="D53" s="47"/>
      <c r="E53" s="92"/>
    </row>
    <row r="54" spans="1:6">
      <c r="A54" s="67" t="s">
        <v>34</v>
      </c>
      <c r="B54" s="7"/>
      <c r="C54" s="77"/>
      <c r="D54" s="78"/>
      <c r="E54" s="93"/>
      <c r="F54" s="115"/>
    </row>
    <row r="55" spans="1:6">
      <c r="A55" s="15"/>
      <c r="B55" s="52" t="s">
        <v>35</v>
      </c>
      <c r="C55" s="51" t="s">
        <v>70</v>
      </c>
      <c r="D55" s="47"/>
      <c r="F55" s="116">
        <f>SUM(F51)</f>
        <v>0</v>
      </c>
    </row>
    <row r="56" spans="1:6">
      <c r="A56" s="15"/>
      <c r="B56" s="2"/>
      <c r="C56" s="51"/>
      <c r="D56" s="47"/>
    </row>
    <row r="57" spans="1:6">
      <c r="A57" s="15"/>
      <c r="B57" s="2"/>
      <c r="C57" s="51"/>
      <c r="D57" s="47"/>
    </row>
    <row r="58" spans="1:6">
      <c r="A58" s="15"/>
      <c r="B58" s="2"/>
      <c r="C58" s="51"/>
      <c r="D58" s="47"/>
    </row>
    <row r="59" spans="1:6" ht="17.399999999999999">
      <c r="A59" s="15"/>
      <c r="B59" s="134" t="s">
        <v>6</v>
      </c>
      <c r="C59" s="134"/>
      <c r="D59" s="134"/>
      <c r="E59" s="134"/>
      <c r="F59" s="134"/>
    </row>
    <row r="60" spans="1:6">
      <c r="A60" s="15"/>
      <c r="B60" s="2"/>
      <c r="C60" s="51"/>
      <c r="D60" s="47"/>
    </row>
    <row r="61" spans="1:6" ht="17.399999999999999">
      <c r="A61" s="15"/>
      <c r="B61" s="134" t="s">
        <v>0</v>
      </c>
      <c r="C61" s="134"/>
      <c r="D61" s="134"/>
      <c r="E61" s="134"/>
      <c r="F61" s="134"/>
    </row>
    <row r="62" spans="1:6">
      <c r="A62" s="15"/>
      <c r="B62" s="2"/>
      <c r="C62" s="51"/>
      <c r="D62" s="47"/>
    </row>
    <row r="63" spans="1:6" ht="12.75" customHeight="1">
      <c r="A63" s="15"/>
      <c r="B63" s="132" t="s">
        <v>1</v>
      </c>
      <c r="C63" s="135"/>
      <c r="D63" s="135"/>
      <c r="E63" s="135"/>
      <c r="F63" s="135"/>
    </row>
    <row r="64" spans="1:6" ht="13.2">
      <c r="A64" s="15"/>
      <c r="B64" s="135"/>
      <c r="C64" s="135"/>
      <c r="D64" s="135"/>
      <c r="E64" s="135"/>
      <c r="F64" s="135"/>
    </row>
    <row r="65" spans="1:6" ht="13.2">
      <c r="A65" s="15"/>
      <c r="B65" s="135"/>
      <c r="C65" s="135"/>
      <c r="D65" s="135"/>
      <c r="E65" s="135"/>
      <c r="F65" s="135"/>
    </row>
    <row r="66" spans="1:6" ht="13.2">
      <c r="A66" s="15"/>
      <c r="B66" s="135"/>
      <c r="C66" s="135"/>
      <c r="D66" s="135"/>
      <c r="E66" s="135"/>
      <c r="F66" s="135"/>
    </row>
    <row r="67" spans="1:6" ht="13.2">
      <c r="A67" s="15"/>
      <c r="B67" s="135"/>
      <c r="C67" s="135"/>
      <c r="D67" s="135"/>
      <c r="E67" s="135"/>
      <c r="F67" s="135"/>
    </row>
    <row r="68" spans="1:6" ht="13.2">
      <c r="A68" s="15"/>
      <c r="B68" s="135"/>
      <c r="C68" s="135"/>
      <c r="D68" s="135"/>
      <c r="E68" s="135"/>
      <c r="F68" s="135"/>
    </row>
    <row r="69" spans="1:6" ht="13.2">
      <c r="A69" s="15"/>
      <c r="B69" s="135"/>
      <c r="C69" s="135"/>
      <c r="D69" s="135"/>
      <c r="E69" s="135"/>
      <c r="F69" s="135"/>
    </row>
    <row r="70" spans="1:6" ht="13.2">
      <c r="A70" s="15"/>
      <c r="B70" s="135"/>
      <c r="C70" s="135"/>
      <c r="D70" s="135"/>
      <c r="E70" s="135"/>
      <c r="F70" s="135"/>
    </row>
    <row r="71" spans="1:6" ht="13.2">
      <c r="A71" s="15"/>
      <c r="B71" s="135"/>
      <c r="C71" s="135"/>
      <c r="D71" s="135"/>
      <c r="E71" s="135"/>
      <c r="F71" s="135"/>
    </row>
    <row r="72" spans="1:6" ht="12.75" customHeight="1">
      <c r="A72" s="15"/>
      <c r="B72" s="135"/>
      <c r="C72" s="135"/>
      <c r="D72" s="135"/>
      <c r="E72" s="135"/>
      <c r="F72" s="135"/>
    </row>
    <row r="73" spans="1:6" ht="12.75" hidden="1" customHeight="1">
      <c r="A73" s="15"/>
      <c r="B73" s="135"/>
      <c r="C73" s="135"/>
      <c r="D73" s="135"/>
      <c r="E73" s="135"/>
      <c r="F73" s="135"/>
    </row>
    <row r="74" spans="1:6" ht="12.75" hidden="1" customHeight="1">
      <c r="A74" s="15"/>
      <c r="B74" s="135"/>
      <c r="C74" s="135"/>
      <c r="D74" s="135"/>
      <c r="E74" s="135"/>
      <c r="F74" s="135"/>
    </row>
    <row r="75" spans="1:6" ht="12.75" hidden="1" customHeight="1">
      <c r="A75" s="15"/>
      <c r="B75" s="135"/>
      <c r="C75" s="135"/>
      <c r="D75" s="135"/>
      <c r="E75" s="135"/>
      <c r="F75" s="135"/>
    </row>
    <row r="76" spans="1:6" ht="12.75" hidden="1" customHeight="1">
      <c r="A76" s="15"/>
      <c r="B76" s="135"/>
      <c r="C76" s="135"/>
      <c r="D76" s="135"/>
      <c r="E76" s="135"/>
      <c r="F76" s="135"/>
    </row>
    <row r="77" spans="1:6" ht="12.75" hidden="1" customHeight="1">
      <c r="A77" s="15"/>
      <c r="B77" s="135"/>
      <c r="C77" s="135"/>
      <c r="D77" s="135"/>
      <c r="E77" s="135"/>
      <c r="F77" s="135"/>
    </row>
    <row r="78" spans="1:6" ht="12.75" hidden="1" customHeight="1">
      <c r="A78" s="15"/>
      <c r="B78" s="135"/>
      <c r="C78" s="135"/>
      <c r="D78" s="135"/>
      <c r="E78" s="135"/>
      <c r="F78" s="135"/>
    </row>
    <row r="79" spans="1:6" ht="12.75" hidden="1" customHeight="1">
      <c r="A79" s="15"/>
      <c r="B79" s="135"/>
      <c r="C79" s="135"/>
      <c r="D79" s="135"/>
      <c r="E79" s="135"/>
      <c r="F79" s="135"/>
    </row>
    <row r="80" spans="1:6" ht="12.75" hidden="1" customHeight="1">
      <c r="A80" s="15"/>
      <c r="B80" s="135"/>
      <c r="C80" s="135"/>
      <c r="D80" s="135"/>
      <c r="E80" s="135"/>
      <c r="F80" s="135"/>
    </row>
    <row r="81" spans="1:6" ht="12.75" hidden="1" customHeight="1">
      <c r="A81" s="15"/>
      <c r="B81" s="135"/>
      <c r="C81" s="135"/>
      <c r="D81" s="135"/>
      <c r="E81" s="135"/>
      <c r="F81" s="135"/>
    </row>
    <row r="82" spans="1:6" ht="12.75" hidden="1" customHeight="1">
      <c r="A82" s="15"/>
      <c r="B82" s="135"/>
      <c r="C82" s="135"/>
      <c r="D82" s="135"/>
      <c r="E82" s="135"/>
      <c r="F82" s="135"/>
    </row>
    <row r="83" spans="1:6" ht="12.75" hidden="1" customHeight="1">
      <c r="A83" s="15"/>
      <c r="B83" s="135"/>
      <c r="C83" s="135"/>
      <c r="D83" s="135"/>
      <c r="E83" s="135"/>
      <c r="F83" s="135"/>
    </row>
    <row r="84" spans="1:6" ht="12.75" hidden="1" customHeight="1">
      <c r="A84" s="15"/>
      <c r="B84" s="135"/>
      <c r="C84" s="135"/>
      <c r="D84" s="135"/>
      <c r="E84" s="135"/>
      <c r="F84" s="135"/>
    </row>
    <row r="85" spans="1:6" ht="15" customHeight="1">
      <c r="A85" s="15"/>
      <c r="B85" s="135"/>
      <c r="C85" s="135"/>
      <c r="D85" s="135"/>
      <c r="E85" s="135"/>
      <c r="F85" s="135"/>
    </row>
    <row r="86" spans="1:6" ht="13.2">
      <c r="A86" s="15"/>
      <c r="B86" s="132" t="s">
        <v>36</v>
      </c>
      <c r="C86" s="133"/>
      <c r="D86" s="133"/>
      <c r="E86" s="133"/>
      <c r="F86" s="133"/>
    </row>
    <row r="87" spans="1:6">
      <c r="A87" s="15"/>
      <c r="B87" s="2"/>
      <c r="C87" s="51"/>
      <c r="D87" s="47"/>
    </row>
    <row r="88" spans="1:6">
      <c r="A88" s="15"/>
      <c r="B88" s="2"/>
      <c r="C88" s="51"/>
      <c r="D88" s="47"/>
    </row>
    <row r="89" spans="1:6" ht="15.6">
      <c r="A89" s="20" t="s">
        <v>9</v>
      </c>
      <c r="B89" s="14" t="s">
        <v>13</v>
      </c>
      <c r="C89" s="51"/>
      <c r="D89" s="47"/>
    </row>
    <row r="90" spans="1:6" ht="12.75" customHeight="1">
      <c r="A90" s="20"/>
      <c r="B90" s="14"/>
      <c r="C90" s="51"/>
      <c r="D90" s="47"/>
    </row>
    <row r="91" spans="1:6" ht="50.25" customHeight="1">
      <c r="A91" s="20"/>
      <c r="B91" s="14" t="s">
        <v>40</v>
      </c>
      <c r="C91" s="51"/>
      <c r="D91" s="47"/>
    </row>
    <row r="92" spans="1:6">
      <c r="A92" s="19"/>
      <c r="B92" s="2"/>
      <c r="C92" s="51"/>
      <c r="D92" s="47"/>
    </row>
    <row r="93" spans="1:6">
      <c r="A93" s="15"/>
      <c r="B93" s="2"/>
      <c r="C93" s="51"/>
      <c r="D93" s="47"/>
    </row>
    <row r="94" spans="1:6" ht="39.6">
      <c r="A94" s="19" t="s">
        <v>8</v>
      </c>
      <c r="B94" s="2" t="s">
        <v>77</v>
      </c>
      <c r="C94" s="51"/>
      <c r="D94" s="47"/>
    </row>
    <row r="95" spans="1:6">
      <c r="A95" s="15"/>
      <c r="B95" s="2" t="s">
        <v>26</v>
      </c>
      <c r="C95" s="51" t="s">
        <v>11</v>
      </c>
      <c r="D95" s="47">
        <v>0.6</v>
      </c>
      <c r="F95" s="105" t="str">
        <f>IF(D95*E95=0," ",D95*ROUND(E95,2))</f>
        <v xml:space="preserve"> </v>
      </c>
    </row>
    <row r="96" spans="1:6">
      <c r="A96" s="15"/>
      <c r="B96" s="2"/>
      <c r="C96" s="51"/>
      <c r="D96" s="47"/>
    </row>
    <row r="97" spans="1:6">
      <c r="A97" s="15"/>
      <c r="B97" s="2"/>
      <c r="C97" s="51"/>
      <c r="D97" s="47"/>
    </row>
    <row r="98" spans="1:6">
      <c r="A98" s="15"/>
      <c r="B98" s="2"/>
      <c r="C98" s="51"/>
      <c r="D98" s="47"/>
    </row>
    <row r="99" spans="1:6">
      <c r="A99" s="24"/>
      <c r="B99" s="7"/>
      <c r="C99" s="77"/>
      <c r="D99" s="78"/>
      <c r="E99" s="50"/>
      <c r="F99" s="115"/>
    </row>
    <row r="100" spans="1:6">
      <c r="A100" s="15"/>
      <c r="B100" s="2"/>
      <c r="C100" s="51"/>
      <c r="D100" s="47"/>
      <c r="F100" s="116"/>
    </row>
    <row r="101" spans="1:6">
      <c r="A101" s="15"/>
      <c r="B101" s="52" t="s">
        <v>23</v>
      </c>
      <c r="C101" s="51" t="s">
        <v>70</v>
      </c>
      <c r="D101" s="47"/>
      <c r="F101" s="116">
        <f>SUM(F95)</f>
        <v>0</v>
      </c>
    </row>
    <row r="103" spans="1:6" ht="17.399999999999999">
      <c r="A103" s="30" t="s">
        <v>43</v>
      </c>
      <c r="B103" s="134" t="s">
        <v>44</v>
      </c>
      <c r="C103" s="134"/>
      <c r="D103" s="134"/>
      <c r="E103" s="134"/>
      <c r="F103" s="134"/>
    </row>
    <row r="105" spans="1:6" ht="79.8">
      <c r="A105" s="15" t="s">
        <v>16</v>
      </c>
      <c r="B105" s="94" t="s">
        <v>47</v>
      </c>
      <c r="C105" s="95"/>
      <c r="D105" s="96"/>
      <c r="E105" s="97"/>
      <c r="F105" s="117"/>
    </row>
    <row r="106" spans="1:6" ht="34.200000000000003">
      <c r="B106" s="94" t="s">
        <v>48</v>
      </c>
      <c r="C106" s="95"/>
      <c r="D106" s="96"/>
      <c r="E106" s="97"/>
      <c r="F106" s="117"/>
    </row>
    <row r="107" spans="1:6" ht="34.200000000000003">
      <c r="B107" s="94" t="s">
        <v>49</v>
      </c>
      <c r="C107" s="95"/>
      <c r="D107" s="96"/>
      <c r="E107" s="97"/>
      <c r="F107" s="117"/>
    </row>
    <row r="108" spans="1:6" ht="41.25" customHeight="1">
      <c r="B108" s="94" t="s">
        <v>50</v>
      </c>
      <c r="C108" s="95"/>
      <c r="D108" s="96"/>
      <c r="E108" s="97"/>
      <c r="F108" s="117"/>
    </row>
    <row r="109" spans="1:6">
      <c r="B109" s="94" t="s">
        <v>51</v>
      </c>
      <c r="C109" s="95" t="s">
        <v>14</v>
      </c>
      <c r="D109" s="96">
        <v>6000</v>
      </c>
      <c r="F109" s="105" t="str">
        <f>IF(D109*E109=0," ",D109*ROUND(E109,2))</f>
        <v xml:space="preserve"> </v>
      </c>
    </row>
    <row r="112" spans="1:6" ht="12" customHeight="1">
      <c r="D112" s="47"/>
    </row>
    <row r="113" spans="1:6" hidden="1">
      <c r="F113" s="110">
        <f t="shared" ref="F113:F118" si="0">(D113*E113)</f>
        <v>0</v>
      </c>
    </row>
    <row r="114" spans="1:6" ht="51.75" hidden="1" customHeight="1">
      <c r="F114" s="110">
        <f t="shared" si="0"/>
        <v>0</v>
      </c>
    </row>
    <row r="115" spans="1:6" hidden="1">
      <c r="F115" s="110">
        <f t="shared" si="0"/>
        <v>0</v>
      </c>
    </row>
    <row r="116" spans="1:6" hidden="1">
      <c r="F116" s="110">
        <f t="shared" si="0"/>
        <v>0</v>
      </c>
    </row>
    <row r="117" spans="1:6" ht="114" hidden="1" customHeight="1">
      <c r="F117" s="110">
        <f t="shared" si="0"/>
        <v>0</v>
      </c>
    </row>
    <row r="118" spans="1:6" hidden="1">
      <c r="F118" s="110">
        <f t="shared" si="0"/>
        <v>0</v>
      </c>
    </row>
    <row r="120" spans="1:6">
      <c r="A120" s="28"/>
      <c r="B120" s="29"/>
      <c r="C120" s="83"/>
      <c r="D120" s="50"/>
      <c r="E120" s="50"/>
      <c r="F120" s="115"/>
    </row>
    <row r="122" spans="1:6">
      <c r="B122" s="4" t="s">
        <v>52</v>
      </c>
      <c r="C122" s="64" t="s">
        <v>70</v>
      </c>
      <c r="F122" s="116">
        <f>SUM(F109)</f>
        <v>0</v>
      </c>
    </row>
    <row r="125" spans="1:6" ht="12.75" customHeight="1">
      <c r="A125" s="30"/>
      <c r="B125" s="134"/>
      <c r="C125" s="134"/>
      <c r="D125" s="134"/>
      <c r="E125" s="134"/>
      <c r="F125" s="134"/>
    </row>
    <row r="126" spans="1:6" ht="17.399999999999999">
      <c r="A126" s="30" t="s">
        <v>45</v>
      </c>
      <c r="B126" s="134" t="s">
        <v>46</v>
      </c>
      <c r="C126" s="134"/>
      <c r="D126" s="134"/>
      <c r="E126" s="134"/>
      <c r="F126" s="134"/>
    </row>
    <row r="128" spans="1:6" ht="79.8">
      <c r="A128" s="98" t="s">
        <v>55</v>
      </c>
      <c r="B128" s="99" t="s">
        <v>53</v>
      </c>
      <c r="C128" s="100"/>
      <c r="D128" s="96"/>
      <c r="E128" s="101"/>
      <c r="F128" s="118"/>
    </row>
    <row r="129" spans="1:6">
      <c r="A129" s="98"/>
      <c r="B129" s="99"/>
      <c r="C129" s="95" t="s">
        <v>54</v>
      </c>
      <c r="D129" s="96">
        <v>15.2</v>
      </c>
      <c r="F129" s="105" t="str">
        <f>IF(D129*E129=0," ",D129*ROUND(E129,2))</f>
        <v xml:space="preserve"> </v>
      </c>
    </row>
    <row r="131" spans="1:6" ht="79.8">
      <c r="A131" s="98" t="s">
        <v>57</v>
      </c>
      <c r="B131" s="99" t="s">
        <v>56</v>
      </c>
      <c r="C131" s="95"/>
      <c r="D131" s="96"/>
      <c r="E131" s="101"/>
      <c r="F131" s="119"/>
    </row>
    <row r="132" spans="1:6">
      <c r="A132" s="98"/>
      <c r="B132" s="99"/>
      <c r="C132" s="95" t="s">
        <v>54</v>
      </c>
      <c r="D132" s="96">
        <v>6.5</v>
      </c>
      <c r="F132" s="105" t="str">
        <f>IF(D132*E132=0," ",D132*ROUND(E132,2))</f>
        <v xml:space="preserve"> </v>
      </c>
    </row>
    <row r="133" spans="1:6" hidden="1"/>
    <row r="134" spans="1:6" hidden="1"/>
    <row r="135" spans="1:6" hidden="1"/>
    <row r="136" spans="1:6" hidden="1"/>
    <row r="137" spans="1:6" hidden="1"/>
    <row r="138" spans="1:6" hidden="1"/>
    <row r="139" spans="1:6" ht="216.6">
      <c r="A139" s="16" t="s">
        <v>58</v>
      </c>
      <c r="B139" s="102" t="s">
        <v>59</v>
      </c>
    </row>
    <row r="140" spans="1:6">
      <c r="C140" s="95" t="s">
        <v>3</v>
      </c>
      <c r="D140" s="96">
        <v>70</v>
      </c>
      <c r="F140" s="105" t="str">
        <f>IF(D140*E140=0," ",D140*ROUND(E140,2))</f>
        <v xml:space="preserve"> </v>
      </c>
    </row>
    <row r="141" spans="1:6">
      <c r="C141" s="1"/>
    </row>
    <row r="142" spans="1:6" ht="69.75" customHeight="1">
      <c r="A142" s="16" t="s">
        <v>60</v>
      </c>
      <c r="B142" s="102" t="s">
        <v>61</v>
      </c>
      <c r="C142" s="103"/>
      <c r="D142" s="104"/>
      <c r="F142" s="48"/>
    </row>
    <row r="143" spans="1:6">
      <c r="B143" s="2"/>
      <c r="C143" s="95" t="s">
        <v>62</v>
      </c>
      <c r="D143" s="96">
        <v>9</v>
      </c>
      <c r="F143" s="105" t="str">
        <f>IF(D143*E143=0," ",D143*ROUND(E143,2))</f>
        <v xml:space="preserve"> </v>
      </c>
    </row>
    <row r="148" spans="1:6">
      <c r="A148" s="28"/>
      <c r="B148" s="29"/>
      <c r="C148" s="83"/>
      <c r="D148" s="50"/>
      <c r="E148" s="50"/>
      <c r="F148" s="115"/>
    </row>
    <row r="150" spans="1:6">
      <c r="B150" s="4" t="s">
        <v>64</v>
      </c>
      <c r="C150" s="64" t="s">
        <v>70</v>
      </c>
      <c r="F150" s="116">
        <f>SUM(F129:F143)</f>
        <v>0</v>
      </c>
    </row>
    <row r="153" spans="1:6" ht="13.5" customHeight="1">
      <c r="A153" s="21"/>
    </row>
    <row r="154" spans="1:6" ht="93.75" customHeight="1">
      <c r="A154" s="23"/>
    </row>
    <row r="155" spans="1:6" ht="12.75" customHeight="1">
      <c r="A155" s="23"/>
      <c r="B155" s="140" t="s">
        <v>63</v>
      </c>
      <c r="C155" s="140"/>
      <c r="D155" s="140"/>
      <c r="E155" s="140"/>
      <c r="F155" s="140"/>
    </row>
    <row r="156" spans="1:6" ht="13.2">
      <c r="A156" s="23"/>
      <c r="B156" s="140"/>
      <c r="C156" s="140"/>
      <c r="D156" s="140"/>
      <c r="E156" s="140"/>
      <c r="F156" s="140"/>
    </row>
    <row r="157" spans="1:6" ht="80.25" customHeight="1">
      <c r="A157" s="23"/>
      <c r="B157" s="140"/>
      <c r="C157" s="140"/>
      <c r="D157" s="140"/>
      <c r="E157" s="140"/>
      <c r="F157" s="140"/>
    </row>
    <row r="158" spans="1:6" ht="13.2">
      <c r="A158" s="23"/>
      <c r="B158" s="141"/>
      <c r="C158" s="141"/>
      <c r="D158" s="141"/>
      <c r="E158" s="141"/>
      <c r="F158" s="141"/>
    </row>
    <row r="159" spans="1:6" ht="53.25" customHeight="1">
      <c r="A159" s="23"/>
    </row>
    <row r="160" spans="1:6" ht="15.6">
      <c r="B160" s="5" t="s">
        <v>5</v>
      </c>
      <c r="D160" s="84"/>
    </row>
    <row r="161" spans="1:6" ht="12.75" customHeight="1">
      <c r="A161" s="23"/>
    </row>
    <row r="162" spans="1:6" ht="15" customHeight="1">
      <c r="A162" s="23"/>
    </row>
    <row r="163" spans="1:6" ht="16.5" customHeight="1">
      <c r="A163" s="23"/>
    </row>
    <row r="164" spans="1:6">
      <c r="A164" s="25" t="s">
        <v>21</v>
      </c>
      <c r="B164" s="4" t="s">
        <v>19</v>
      </c>
    </row>
    <row r="165" spans="1:6" ht="12.75" customHeight="1">
      <c r="A165" s="26"/>
    </row>
    <row r="166" spans="1:6">
      <c r="A166" s="59" t="s">
        <v>20</v>
      </c>
      <c r="B166" s="57" t="s">
        <v>10</v>
      </c>
      <c r="C166" s="65"/>
      <c r="D166" s="60" t="s">
        <v>17</v>
      </c>
      <c r="F166" s="116">
        <f>F55</f>
        <v>0</v>
      </c>
    </row>
    <row r="167" spans="1:6">
      <c r="A167" s="59" t="s">
        <v>9</v>
      </c>
      <c r="B167" s="57" t="s">
        <v>18</v>
      </c>
      <c r="C167" s="65"/>
      <c r="D167" s="57" t="s">
        <v>17</v>
      </c>
      <c r="F167" s="116">
        <f>F101</f>
        <v>0</v>
      </c>
    </row>
    <row r="168" spans="1:6">
      <c r="A168" s="59" t="s">
        <v>12</v>
      </c>
      <c r="B168" s="57" t="s">
        <v>44</v>
      </c>
      <c r="C168" s="65"/>
      <c r="D168" s="60" t="s">
        <v>17</v>
      </c>
      <c r="F168" s="116">
        <f>F122</f>
        <v>0</v>
      </c>
    </row>
    <row r="169" spans="1:6">
      <c r="A169" s="59" t="s">
        <v>15</v>
      </c>
      <c r="B169" s="57" t="s">
        <v>46</v>
      </c>
      <c r="C169" s="65"/>
      <c r="D169" s="60" t="s">
        <v>17</v>
      </c>
      <c r="F169" s="116">
        <f>F150</f>
        <v>0</v>
      </c>
    </row>
    <row r="170" spans="1:6">
      <c r="A170" s="61"/>
      <c r="B170" s="58"/>
      <c r="C170" s="66"/>
      <c r="D170" s="62"/>
      <c r="E170" s="50"/>
      <c r="F170" s="115"/>
    </row>
    <row r="171" spans="1:6">
      <c r="A171" s="59"/>
      <c r="B171" s="49"/>
      <c r="C171" s="65"/>
      <c r="D171" s="63" t="s">
        <v>17</v>
      </c>
      <c r="F171" s="120">
        <f>SUM(F166:F169)</f>
        <v>0</v>
      </c>
    </row>
    <row r="172" spans="1:6">
      <c r="B172"/>
      <c r="C172" s="65"/>
    </row>
    <row r="173" spans="1:6" ht="12.75" customHeight="1">
      <c r="B173"/>
      <c r="C173" s="65"/>
      <c r="D173" s="60"/>
    </row>
    <row r="174" spans="1:6" ht="12.75" customHeight="1">
      <c r="B174" s="69" t="s">
        <v>37</v>
      </c>
      <c r="C174" s="65"/>
      <c r="D174" s="91"/>
      <c r="F174" s="121">
        <f>F171</f>
        <v>0</v>
      </c>
    </row>
    <row r="175" spans="1:6" ht="12.75" customHeight="1">
      <c r="B175" s="85" t="s">
        <v>41</v>
      </c>
      <c r="C175" s="65"/>
      <c r="D175" s="60"/>
      <c r="F175" s="110">
        <f>0.25*F174</f>
        <v>0</v>
      </c>
    </row>
    <row r="176" spans="1:6" ht="21" customHeight="1" thickBot="1">
      <c r="A176" s="87"/>
      <c r="B176" s="88" t="s">
        <v>37</v>
      </c>
      <c r="C176" s="89"/>
      <c r="D176" s="88"/>
      <c r="E176" s="90"/>
      <c r="F176" s="122">
        <f>SUM(F174:F175)</f>
        <v>0</v>
      </c>
    </row>
    <row r="177" spans="1:6">
      <c r="A177" s="56"/>
      <c r="B177" s="57"/>
      <c r="D177" s="57"/>
    </row>
    <row r="178" spans="1:6" ht="171" customHeight="1">
      <c r="A178" s="56"/>
      <c r="B178" s="57"/>
      <c r="C178" s="68"/>
      <c r="D178" s="57"/>
      <c r="F178" s="116"/>
    </row>
    <row r="179" spans="1:6" ht="19.5" customHeight="1">
      <c r="A179" s="56"/>
      <c r="B179" s="129" t="s">
        <v>72</v>
      </c>
      <c r="C179" s="68"/>
      <c r="D179" s="57"/>
      <c r="E179" s="131" t="s">
        <v>73</v>
      </c>
      <c r="F179" s="131"/>
    </row>
    <row r="180" spans="1:6" ht="13.5" customHeight="1">
      <c r="A180" s="86"/>
      <c r="B180" s="69"/>
      <c r="C180" s="68"/>
      <c r="D180" s="69"/>
      <c r="F180" s="121"/>
    </row>
    <row r="181" spans="1:6" ht="52.5" customHeight="1">
      <c r="B181" s="128" t="s">
        <v>74</v>
      </c>
      <c r="C181" s="65"/>
      <c r="E181" s="143" t="s">
        <v>75</v>
      </c>
      <c r="F181" s="143"/>
    </row>
    <row r="182" spans="1:6" ht="12.75" customHeight="1">
      <c r="A182" s="23"/>
    </row>
    <row r="183" spans="1:6" ht="12.75" customHeight="1">
      <c r="A183" s="23"/>
      <c r="B183" s="137"/>
      <c r="C183" s="137"/>
      <c r="D183" s="137"/>
      <c r="E183" s="137"/>
      <c r="F183" s="137"/>
    </row>
    <row r="184" spans="1:6" ht="12.75" customHeight="1">
      <c r="A184" s="23"/>
      <c r="B184" s="138"/>
      <c r="C184" s="138"/>
      <c r="D184" s="138"/>
      <c r="E184" s="138"/>
      <c r="F184" s="138"/>
    </row>
    <row r="185" spans="1:6" ht="12.75" customHeight="1">
      <c r="A185" s="23"/>
      <c r="B185" s="3"/>
    </row>
    <row r="186" spans="1:6" ht="12.75" customHeight="1">
      <c r="A186" s="23"/>
      <c r="B186" s="3"/>
    </row>
    <row r="187" spans="1:6" ht="12.75" customHeight="1">
      <c r="A187" s="23"/>
      <c r="B187" s="6"/>
    </row>
    <row r="188" spans="1:6" ht="12.75" customHeight="1">
      <c r="A188" s="23"/>
      <c r="B188"/>
      <c r="D188" s="49"/>
      <c r="F188" s="123"/>
    </row>
    <row r="189" spans="1:6" ht="17.399999999999999">
      <c r="A189" s="23"/>
      <c r="B189" s="134"/>
      <c r="C189" s="134"/>
      <c r="D189" s="134"/>
      <c r="E189" s="134"/>
      <c r="F189" s="134"/>
    </row>
    <row r="190" spans="1:6">
      <c r="A190" s="23"/>
      <c r="B190"/>
      <c r="D190" s="49"/>
      <c r="F190" s="123"/>
    </row>
    <row r="191" spans="1:6">
      <c r="A191" s="23"/>
      <c r="B191"/>
      <c r="D191" s="49"/>
      <c r="F191" s="123"/>
    </row>
    <row r="192" spans="1:6">
      <c r="A192" s="23"/>
    </row>
    <row r="193" spans="1:6">
      <c r="A193" s="23"/>
    </row>
    <row r="194" spans="1:6">
      <c r="A194" s="23"/>
    </row>
    <row r="195" spans="1:6">
      <c r="A195" s="23"/>
      <c r="B195" s="3"/>
      <c r="C195" s="65"/>
      <c r="D195" s="60"/>
    </row>
    <row r="196" spans="1:6">
      <c r="B196"/>
      <c r="C196" s="65"/>
    </row>
    <row r="197" spans="1:6">
      <c r="A197" s="23"/>
      <c r="B197" s="3"/>
      <c r="C197" s="65"/>
      <c r="D197" s="60"/>
    </row>
    <row r="198" spans="1:6">
      <c r="A198" s="23"/>
      <c r="B198" s="3"/>
      <c r="C198" s="65"/>
      <c r="D198" s="60"/>
    </row>
    <row r="199" spans="1:6">
      <c r="A199" s="23"/>
      <c r="B199" s="3"/>
      <c r="C199" s="65"/>
      <c r="D199" s="60"/>
      <c r="F199" s="116"/>
    </row>
    <row r="200" spans="1:6">
      <c r="A200" s="23"/>
      <c r="B200" s="3"/>
      <c r="C200" s="65"/>
      <c r="D200" s="60"/>
      <c r="F200" s="116"/>
    </row>
    <row r="201" spans="1:6">
      <c r="B201"/>
      <c r="D201" s="60"/>
      <c r="F201" s="116"/>
    </row>
    <row r="202" spans="1:6">
      <c r="B202"/>
      <c r="D202" s="60"/>
      <c r="F202" s="116"/>
    </row>
    <row r="203" spans="1:6">
      <c r="B203"/>
      <c r="C203" s="65"/>
      <c r="D203" s="57"/>
      <c r="F203" s="116"/>
    </row>
    <row r="204" spans="1:6">
      <c r="B204"/>
      <c r="C204" s="65"/>
      <c r="D204" s="69"/>
      <c r="F204" s="116"/>
    </row>
    <row r="205" spans="1:6">
      <c r="B205"/>
      <c r="C205" s="142"/>
      <c r="D205" s="142"/>
      <c r="F205" s="121"/>
    </row>
    <row r="206" spans="1:6">
      <c r="B206"/>
      <c r="C206" s="65"/>
      <c r="F206" s="116"/>
    </row>
    <row r="207" spans="1:6">
      <c r="B207"/>
      <c r="C207" s="65"/>
    </row>
    <row r="208" spans="1:6">
      <c r="B208"/>
      <c r="C208" s="65"/>
    </row>
    <row r="209" spans="1:6">
      <c r="B209"/>
      <c r="C209" s="65"/>
    </row>
    <row r="210" spans="1:6">
      <c r="B210"/>
      <c r="C210" s="65"/>
    </row>
    <row r="211" spans="1:6">
      <c r="B211" s="6"/>
      <c r="C211" s="65"/>
    </row>
    <row r="212" spans="1:6">
      <c r="A212" s="27"/>
      <c r="B212" s="3"/>
      <c r="D212" s="57"/>
    </row>
    <row r="213" spans="1:6" ht="14.25" customHeight="1">
      <c r="B213"/>
      <c r="C213" s="65"/>
    </row>
    <row r="214" spans="1:6">
      <c r="B214"/>
      <c r="C214" s="65"/>
    </row>
    <row r="215" spans="1:6" ht="14.25" customHeight="1">
      <c r="B215"/>
      <c r="C215" s="65"/>
    </row>
    <row r="216" spans="1:6" ht="12.75" customHeight="1">
      <c r="B216"/>
      <c r="C216" s="65"/>
    </row>
    <row r="217" spans="1:6" ht="13.5" customHeight="1">
      <c r="B217"/>
      <c r="C217" s="65"/>
    </row>
    <row r="218" spans="1:6">
      <c r="B218"/>
      <c r="C218" s="139"/>
      <c r="D218" s="139"/>
      <c r="E218" s="139"/>
      <c r="F218" s="139"/>
    </row>
    <row r="219" spans="1:6" ht="14.25" customHeight="1">
      <c r="B219"/>
      <c r="C219" s="136"/>
      <c r="D219" s="136"/>
      <c r="E219" s="136"/>
      <c r="F219" s="136"/>
    </row>
    <row r="220" spans="1:6">
      <c r="B220"/>
      <c r="C220" s="65"/>
    </row>
    <row r="221" spans="1:6" ht="12.75" customHeight="1">
      <c r="B221"/>
      <c r="C221" s="65"/>
    </row>
    <row r="222" spans="1:6">
      <c r="B222"/>
      <c r="C222" s="65"/>
    </row>
  </sheetData>
  <sheetProtection formatCells="0" formatColumns="0" formatRows="0" insertColumns="0" insertRows="0" insertHyperlinks="0" deleteColumns="0" deleteRows="0" sort="0" autoFilter="0" pivotTables="0"/>
  <mergeCells count="24">
    <mergeCell ref="E181:F181"/>
    <mergeCell ref="B31:F31"/>
    <mergeCell ref="B46:F46"/>
    <mergeCell ref="B61:F61"/>
    <mergeCell ref="B63:F85"/>
    <mergeCell ref="B59:F59"/>
    <mergeCell ref="C219:F219"/>
    <mergeCell ref="B189:F189"/>
    <mergeCell ref="B183:F183"/>
    <mergeCell ref="B184:F184"/>
    <mergeCell ref="C218:F218"/>
    <mergeCell ref="C205:D205"/>
    <mergeCell ref="A24:E24"/>
    <mergeCell ref="A26:F26"/>
    <mergeCell ref="E179:F179"/>
    <mergeCell ref="B86:F86"/>
    <mergeCell ref="B33:F33"/>
    <mergeCell ref="B37:F43"/>
    <mergeCell ref="B35:F35"/>
    <mergeCell ref="B103:F103"/>
    <mergeCell ref="B125:F125"/>
    <mergeCell ref="B126:F126"/>
    <mergeCell ref="B155:F157"/>
    <mergeCell ref="B158:F158"/>
  </mergeCells>
  <phoneticPr fontId="0" type="noConversion"/>
  <dataValidations count="1">
    <dataValidation type="custom" allowBlank="1" showInputMessage="1" showErrorMessage="1" prompt="UPISUJE SE CIJENA S MAKSIMALNO DVIJE DECIMALE" sqref="E51 E95 E109 E129 E132 E140 E143" xr:uid="{00000000-0002-0000-0000-000000000000}">
      <formula1>E51=ROUND(E51,2)</formula1>
    </dataValidation>
  </dataValidations>
  <printOptions horizontalCentered="1"/>
  <pageMargins left="0.74803149606299213" right="0.74803149606299213" top="0.39370078740157483" bottom="0.98425196850393704" header="0.39370078740157483" footer="0.51181102362204722"/>
  <pageSetup paperSize="9" scale="84" fitToHeight="0" orientation="portrait" r:id="rId1"/>
  <headerFooter alignWithMargins="0"/>
  <rowBreaks count="2" manualBreakCount="2">
    <brk id="122" max="5" man="1"/>
    <brk id="238" max="16383" man="1"/>
  </rowBreaks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2</vt:i4>
      </vt:variant>
    </vt:vector>
  </HeadingPairs>
  <TitlesOfParts>
    <vt:vector size="3" baseType="lpstr">
      <vt:lpstr>građevinsko-obrtnički radovi</vt:lpstr>
      <vt:lpstr>'građevinsko-obrtnički radovi'!Ispis_naslova</vt:lpstr>
      <vt:lpstr>'građevinsko-obrtnički radovi'!Podrucje_ispisa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TROSKOVNIK</dc:subject>
  <dc:creator>B.DOLAR</dc:creator>
  <cp:lastModifiedBy>Nikola Škvorc</cp:lastModifiedBy>
  <cp:lastPrinted>2024-04-29T07:25:18Z</cp:lastPrinted>
  <dcterms:created xsi:type="dcterms:W3CDTF">2007-12-18T14:31:07Z</dcterms:created>
  <dcterms:modified xsi:type="dcterms:W3CDTF">2024-04-30T11:00:29Z</dcterms:modified>
</cp:coreProperties>
</file>