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\\192.168.0.241\javna_nabava\NABAVA 2024\2. JEDNOSTAVNA NABAVA\101 RASVJETA MACANOV DOM\01 ZAHTJEV ZA POKRETANJE POSTUPKA\"/>
    </mc:Choice>
  </mc:AlternateContent>
  <xr:revisionPtr revIDLastSave="0" documentId="13_ncr:1_{65AFCD80-F1AD-4055-811F-55BF4F5112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CANOV DOM" sheetId="1" r:id="rId1"/>
  </sheets>
  <definedNames>
    <definedName name="Datenbank1">#REF!</definedName>
    <definedName name="Excel_BuiltIn_Print_Area_1_1" localSheetId="0">'MACANOV DOM'!$A$18:$F$141</definedName>
    <definedName name="Excel_BuiltIn_Print_Area_17">#REF!</definedName>
    <definedName name="Excel_BuiltIn_Print_Area_2">#REF!</definedName>
    <definedName name="Excel_BuiltIn_Print_Titles" localSheetId="0">'MACANOV DOM'!$18:$20</definedName>
    <definedName name="Excel_BuiltIn_Print_Titles_4" localSheetId="0">#REF!</definedName>
    <definedName name="Excel_BuiltIn_Print_Titles_4">#REF!</definedName>
    <definedName name="H_11" localSheetId="0">#REF!</definedName>
    <definedName name="H_11">#REF!</definedName>
    <definedName name="H_13" localSheetId="0">#REF!</definedName>
    <definedName name="H_13">#REF!</definedName>
    <definedName name="_xlnm.Print_Area" localSheetId="0">'MACANOV DOM'!$A$1:$F$134</definedName>
    <definedName name="summe" localSheetId="0">#REF!</definedName>
    <definedName name="summe">#REF!</definedName>
    <definedName name="Summe_11_13" localSheetId="0">#REF!</definedName>
    <definedName name="Summe_11_13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2" i="1" l="1"/>
  <c r="F88" i="1"/>
  <c r="F59" i="1"/>
  <c r="F61" i="1"/>
  <c r="F63" i="1"/>
  <c r="F65" i="1"/>
  <c r="F92" i="1"/>
  <c r="F94" i="1"/>
  <c r="F96" i="1"/>
  <c r="F78" i="1"/>
  <c r="F84" i="1" l="1"/>
  <c r="F80" i="1"/>
  <c r="F57" i="1" l="1"/>
  <c r="F67" i="1" s="1"/>
  <c r="F120" i="1" l="1"/>
  <c r="F76" i="1"/>
  <c r="F74" i="1"/>
  <c r="F106" i="1" l="1"/>
  <c r="F71" i="1" l="1"/>
  <c r="F108" i="1" l="1"/>
  <c r="F112" i="1" l="1"/>
  <c r="F110" i="1"/>
  <c r="F104" i="1"/>
  <c r="F100" i="1"/>
  <c r="F98" i="1"/>
  <c r="F90" i="1"/>
  <c r="F114" i="1" l="1"/>
  <c r="F122" i="1" s="1"/>
  <c r="F124" i="1" s="1"/>
  <c r="F125" i="1" l="1"/>
  <c r="F126" i="1" s="1"/>
</calcChain>
</file>

<file path=xl/sharedStrings.xml><?xml version="1.0" encoding="utf-8"?>
<sst xmlns="http://schemas.openxmlformats.org/spreadsheetml/2006/main" count="124" uniqueCount="92">
  <si>
    <t>I.</t>
  </si>
  <si>
    <t>GRAĐEVINSKI RADOVI I MATERIJAL</t>
  </si>
  <si>
    <t>1.</t>
  </si>
  <si>
    <t>2.</t>
  </si>
  <si>
    <t>3.</t>
  </si>
  <si>
    <t>4.</t>
  </si>
  <si>
    <t>kom</t>
  </si>
  <si>
    <t>5.</t>
  </si>
  <si>
    <t>UKUPNO GRAĐEVINSKI RADOVI I MATERIJAL:</t>
  </si>
  <si>
    <t>II.</t>
  </si>
  <si>
    <t>6.</t>
  </si>
  <si>
    <t>7.</t>
  </si>
  <si>
    <t>8.</t>
  </si>
  <si>
    <t>UKUPNO</t>
  </si>
  <si>
    <t>PDV (25%)</t>
  </si>
  <si>
    <t>komplet</t>
  </si>
  <si>
    <t>m</t>
  </si>
  <si>
    <t>UKUPNO ELEKTROMONTAŽNI RADOVI I MATERIJAL:</t>
  </si>
  <si>
    <t>ELEKTROMONTAŽNI RADOVI I MATERIJAL</t>
  </si>
  <si>
    <t>9.</t>
  </si>
  <si>
    <t>10.</t>
  </si>
  <si>
    <t>Izrada projekta izvedenog stanja (u slučaju bitnih
odstupanja od projekta).</t>
  </si>
  <si>
    <t>11.</t>
  </si>
  <si>
    <t>NAZIV:</t>
  </si>
  <si>
    <t>VRSTA PROJEKTA:</t>
  </si>
  <si>
    <t>BROJ PROJEKTA:</t>
  </si>
  <si>
    <t>INVESTITOR:</t>
  </si>
  <si>
    <t>GRAĐEVINA:</t>
  </si>
  <si>
    <t>PROJEKTANTSKA TVRTKA:</t>
  </si>
  <si>
    <t>MJESTO I DATUM:</t>
  </si>
  <si>
    <t>BITEL d.o.o.</t>
  </si>
  <si>
    <t>R. Boškovića 74, 40 329 Kotoriba</t>
  </si>
  <si>
    <t>OIB 85488934289</t>
  </si>
  <si>
    <t>Troškovi angažiranja davatelja komunalnih usluga.</t>
  </si>
  <si>
    <t xml:space="preserve">Dobava i polaganje upozoravajuće PVC trake
"Pozor-energetski kabel" u rov.
</t>
  </si>
  <si>
    <t xml:space="preserve">Dobava i izrada križnih spojeva na uzemljenju,
komplet sa zaštitnim premazom.
</t>
  </si>
  <si>
    <t>GLAVNI ELEKTROTEHNIČKI PROJEKT</t>
  </si>
  <si>
    <t>Red. br.</t>
  </si>
  <si>
    <t>Opis radova</t>
  </si>
  <si>
    <t>Jedinica mjere</t>
  </si>
  <si>
    <t>Količina</t>
  </si>
  <si>
    <t>jedinična cijena</t>
  </si>
  <si>
    <t>iznos</t>
  </si>
  <si>
    <t>GRAĐEVINSKI MATERIJAL I RADOVI:</t>
  </si>
  <si>
    <t xml:space="preserve"> Specifikacija materijala i radova </t>
  </si>
  <si>
    <t>SVEUKUPNO (€)</t>
  </si>
  <si>
    <t>Specifikacija opreme i radova u nastavku je izrađena na temelju rješenja iz glavnog projekta, pa se pojedine stavke mogu u manjoj mjeri mijenjati i dopunjavati, eventualno zbog rješavanja nepredviđenih detalja prilikom izvođenja nagrađevini. Cijena za svaku stavku, ako nije drugačije navedeno, podrazumijeva dovođenje u potpuno funkcionalno stanje svakog pojedinog elementa i sustava u cjelini. Prilikom davanja ponude, ponuditelj je dužan upoznati se sa sadržajem glavnog projekta, a zbog otklanjanja mogućih nejasnoća, može se konzultirati i sa projektantom. Specifikacija je izrađena na bazi određene realne opreme, da bi se jasnije definirale očekivane tehničke karakteristike opreme, gabariti i slično, te kako bi se sustav povezao u jedinstvenu cjelinu. Ponuditelj je dužan ponuditi određenu opremu i to navesti u ponudi, a tehničke karakteristike moraju biti jednake ili bolje od specificiranih, te zadovoljavati važeće propise i uvjete iz natječajnedokumentacije. Opremu je potrebno isporučiti sa svim pripadajućim originalnim priborom i dokumentacijom (uputama), te odgovarajućom certifikacijskom (atestnom) dokumentacijom. Bez te dokumentacije oprema se neće preuzeti od strane investitora, a moguće dodatne troškove certifikacije koje bi morao obaviti investitor, snositi će dobavljač opreme. Ponuditelj mora jamčiti za punu funkcionalnost ponuđene opreme unutar traženog sustava vanjske rasvjete, čak ako to i nije posebno specificirano. Sve eventualne troškove odnosno nadoknade štete nastale zbog kašnjenja odnosno nemogućnosti puštanja u pogon rasvjete, uzrokovane greškom dobavljača opreme snosi dobavljač opreme. U vrijednostima moraju biti uključeni svi pripremni i završni radovi vezani uz svaku pojedinu stavku (npr. izrada i korištenje skela, dizalica za utovar i istovar opreme, čišćenje otpada nakon završenih radova, potrebne prethodne kontrole i ispitivanja, puštanja u pogon do potpune funkcionalnosti.) Izvoditelj je prilikom izvođenja radova, o svojem trošku dužan izraditi svu potrebnu dokumentaciju vezanu uz prijavu izvođenja radova, te u potpunosti provoditi propise o zaštiti na radu, zaštite od požara i zakone sa područja građenja.</t>
  </si>
  <si>
    <t>52/2024</t>
  </si>
  <si>
    <t>GRAD ČAKOVEC</t>
  </si>
  <si>
    <t xml:space="preserve">Kralja Tomislava 15, 40 000 Čakovec
</t>
  </si>
  <si>
    <t>OIB: 44427688822</t>
  </si>
  <si>
    <t>TROŠKOVNIK UZ ELEKTROTEHNIČKI PROJEKT REKONSTRUKCIJE VANJSKE RASVJETE SPORTSKIH TERENA MACANOVOG DOMA</t>
  </si>
  <si>
    <r>
      <t xml:space="preserve">UZ MAPU BROJ: </t>
    </r>
    <r>
      <rPr>
        <sz val="11"/>
        <color theme="1"/>
        <rFont val="Arial"/>
        <family val="2"/>
      </rPr>
      <t>2</t>
    </r>
  </si>
  <si>
    <t>k.č.br. 1021 i 1022,  k.o. Čakovec</t>
  </si>
  <si>
    <t>SANACIJA SPORTSKIH TERENA MACANOVOG DOMA</t>
  </si>
  <si>
    <t xml:space="preserve">Montaža i spajanje novih LED reflektora, na postojeće stupove. Komplet sa svim spojnim i potrebnim priborom.    </t>
  </si>
  <si>
    <t>12.</t>
  </si>
  <si>
    <t>13.</t>
  </si>
  <si>
    <t>14.</t>
  </si>
  <si>
    <t>1x PREKIDAČ NSX400F 36kA AC 3P3D 400A 2.3
1x OKIDAČ NAP MX220-240V50/60HZ208-277V60HZ
1x TIPKALO ZA NUŽNI ISKLOP 1NO1NC ZAKRETOM 
1x 3 PRIKLJUČ. (1X 35-300mm²), INV/INS
1x POKLOPAC PRIKLJUČAKA 500V NSX400-630 3P
1x POKLOPAC PRIKLJUČKA DUGI 3P
3x PREKIDAČ MINIJATURNI iC60N 1P 6A C
1x HIGROSTAT HR 230V
1x Resist.heat.Insul.100W,110-250V
1x SIM.THERMOSTAT(NO VENT.) BLUE(*C)
1x VENTILATOR 165m3/h 230V IP54
1x REŠETKA VENTILATORA IZREZ 223X223mm
1x ISFT160 RAST. SKLOPKA M8 PRIKLJ.
1x ISFT250 RAST. SKLOPKA M10
1x PREKIDAČ MINIJATURNI iC60N 3P 63A C
1x DIF. ZAŠ. SKLOPKA iID 4P 63A 30mA AC
2x SKLOPKA GREB. 63 A
1x UTIČ. UGR. KOSA 63A 3P-N-E 380-415V IP67
1x PREKIDAČ MINIJATURNI iC60N 3P 32A C
1x DIF. ZAŠ. SKLOPKA iID 4P 40A 30mA AC
1x UTIČ UGR. KUT 32A 3P-N-E 380V IP67,VIJAK
1x PREKIDAČ MINIJATURNI iC60N 3P 16A C
1x DIF. ZAŠ. SKLOPKA iID 4P 25A 30mA AC
1x SKLOPKA GREB. 20A 3P 0-1 45ST MULTI
1x UTIČ UGR. KUT 16A 3P-N-E 380V IP67,VIJAK
3x UTIČ. SCHUKO 10/16A 2P-E 200-250V IP55
6x PREKIDAČ MINIJATURNI iC60N 1P 16A C
3x PREKIDAČ MINIJATURNI iC60N 1P 20A C</t>
  </si>
  <si>
    <t>1x PREKIDAČ MINIJATURNI iC60N 3P 63A C
1x DIF. ZAŠ. SKLOPKA iID 4P 63A 30mA AC
9x PREKIDAČ MINIJATURNI iC60N 1P 16A C 
2x SKLOPKA GREB. 12A 1P 0-1 45ST MULTI
2x UTIČ. SCHUKO 10/16A 2P-E 200-250V IP55
1x NOSAČ OSIGURAČA TeSys 50A 14x51 3P
3x PREKIDAČ MINIJATURNI iC60N 1P 20A C
1x PREKIDAČ MINIJATURNI iC60N 1P 10A C
1x PREKIDAČ MINIJATURNI iC60N 3P 10A C
1x PREKIDAČ MINIJATURNI iC60N 1P 6A B
1x SVJETLOSNA SKLOPKA IC2000 INDOOR SENZ.
1x SKLOPKA GREBENASTA 12A
1x SKLOPNIK iCT 25A 2NO 230/240VAC 50Hz</t>
  </si>
  <si>
    <t>1x ORMAR BEZ DNA V1000xŠ1000xD320 IP54 7035
1x POSTOLJE PLA(T) 60mm ZA PLA103 RAL7035
1x PLA1010 MONTAŽNA PLOČA
2x VRATA UNUTARNJA 1000x500 PLA RAL7035
1x A4 DŽEP ZA DOKUMENTACIJU D40</t>
  </si>
  <si>
    <t>15.</t>
  </si>
  <si>
    <t>Sanacija premaza na postojećim metalnim stupovima visine 10 m: čišćenje brušenjem postojeće boje i hrđe sa stupa i konzole na vrhu, dva sloja temljnog premaza, dva sloja završnog premaza RAL 7045, komplet prema pravilima struke.</t>
  </si>
  <si>
    <t xml:space="preserve">Nudi se reflektor:
 - Naziv:                       _____________________
 - Proizvođač svjetiljke:  _____________________
 - Zemlja proizvodnje:    _____________________
</t>
  </si>
  <si>
    <t>Demontaža i propisno zbrinjavanje postojećih reflektora.</t>
  </si>
  <si>
    <t xml:space="preserve">Demontaža postojeće, dobava i montaža nove stupne razdjelnice stupnja zaštite IP20, I= 20A, stezaljke 4x6-35mm2 Cu/Al, vodič za uzemljenje (PEN)-kabelska stopica 16mm2, klasa zaštite II,  sa 3 kom 10A osigurača, uključivo sa izvedbom spoja na podzemni kabel kao i na odvodni kabel do svjetiljke.
</t>
  </si>
  <si>
    <t xml:space="preserve">Dobava i montaža samostojećeg razvodnog ormara za vanjsku upotrebu, R-klizalište, komplet sa spajanjem dolaznih i odlaznih kablova i uzemljivača, sa slijedećom spojnom i rasklopnom opremom:
</t>
  </si>
  <si>
    <t xml:space="preserve">Dobava i montaža samostojećeg razvodnog ormara za vanjsku upotrebu, R-igralište, komplet sa spajanjem dolaznih i odlaznih kablova, te uzemljivača, sa slijedećom spojnom i rasklopnom opremom:
</t>
  </si>
  <si>
    <t>Dobava, polaganje u rov i cijevi, te spajanje sa odgovarajućim kabelskim završecima, kabla NAYY-O - 4×50 mm².</t>
  </si>
  <si>
    <t>Dobava, polaganje u rov i cijevi, te spajanje sa odgovarajućim kabelskim završecima, kabla NAYY-O - 4×35 mm².</t>
  </si>
  <si>
    <t>16.</t>
  </si>
  <si>
    <t>17.</t>
  </si>
  <si>
    <t>18.</t>
  </si>
  <si>
    <t>Ispitivanje svih električnih instalacija vanjskog dijela kompleksa i vanjske rasvjete, od strane ovlaštene pravne osobe, prema važećim propisima i zahtjevima iz projekta (sve električne i svjetlotehničke karakteristike) te izdavanje protokola o svim izmjerenim veličinama.</t>
  </si>
  <si>
    <t>19.</t>
  </si>
  <si>
    <t>Dobava atesta, certifikata, izjava dobavljača, uputa i sl.
za svu ugrađenu opremu (el. uređaje, kablove, svjetiljke, i sl.)</t>
  </si>
  <si>
    <t>Strojno-ručni iskop i zatrpavanje zemlje za kablove i uzemljivač, u zemljištu C kategorije. U cijenu stavke treba uključiti: odbacivanje iskopanog materijala na udaljenost min. 1,00 m od ruba kanala, poravnavanje dna kanala i čišćenje kanala od kamenja i oštrih predmeta, zatrpavanje kanala u slojevima od po 20 cm materijalom iskopa s nabijanjem istog, te rasplaniranje suvišnog materijala iskopa sa odvozom na deponiju. Dimenzija rova: širina x dubina = 0,60 x 0,80 m</t>
  </si>
  <si>
    <t>Dobava i polaganje zaštitne DWP cijevi D63/52,0mm, CRVENA u rov.</t>
  </si>
  <si>
    <t>Dobava, montaža i spajanje na postojeće stupove, upravljačkog ormarića vanjske rasvjete R-stup, u zaštiti IP 65, sa minimalno slijedećom opremom: 
   - grebenasta sklopka 10A, 3P          kom 6
   - automatski osigurač B16A 1P       kom 6
   - sabirnice, sitni i spojni materijal   kmpl 1</t>
  </si>
  <si>
    <t>Geodetska snimka trase i točnih lokacija ortmara nakon postavljanja, te izrada odgovarajućeg geodetskog elaborata.</t>
  </si>
  <si>
    <t>Dobava, polaganje u rov i cijevi, te spajanje,
kabla PPY - NYM-J - 3×1,5 mm².</t>
  </si>
  <si>
    <t>Dobava, polaganje u rov i cijevi, te spajanje, 
kabla PPY - NYM-J - 5×2,5 mm².</t>
  </si>
  <si>
    <t>Dobava i polaganje dodatnih zaštitnih cijevi  fi 110 mm ispod kolnog prolaza</t>
  </si>
  <si>
    <t>Dobava kabla za priključenje tehnološkog postrojenja klizališta, komplet sa odgovarajućom fleksibilnim zaštitnom cijevi i kabelskim završecima, kabel NYY-O - 4×120 mm².</t>
  </si>
  <si>
    <t>Čakovec, rujan 2024.</t>
  </si>
  <si>
    <t>REKAPITULACIJA TROŠKOVA:</t>
  </si>
  <si>
    <t>MJESTO I DATUM :</t>
  </si>
  <si>
    <t>…...........................................................</t>
  </si>
  <si>
    <t>Dobava LED reflektora za rasvjetu sportskih terena sljedećih karakteristika: Tijelo feflektora izrađeno od lijevane aluminijske legure UNI EN 1706 ili jednakovrijedno : ............................................................................, te obloženo poliesterskim termoaktivnim prahom otpornim na slanu maglu i atmosferske utjecaje.  Stupanj zaštite min. IP66.  Pokrov optičkog sklopa je kaljeno staklo debljine 4 mm, otpornosti min. IK10. Nosač za pričvršćivanje izrađen od nehrđajućeg čelika, zaštite i boje iste kao i svjetiljka, koji omogućuje podešavanje u svim potrebnim smjerovima, LED modul ukupnog svjetlosnog toka min. 29.000lm, sa kutem svjetla od max.60°. Svjetlosna iskoristivost min. 160lm/W, ukupna snaga svjetiljke max. 250W. Temperatura boje svjetlosti 4000K. Zaštita od prenapona min. 10kV. Ambijentalna temperatura min. od -40°C do +40°C. Trajnost LED modula i drivera minimalno 50.000h uz održavanje 80% inicijalnog svjetlosnog toka svjetiljke (L80B10). Faktor uzvrata boje CRI ≥ 80. Dimenzije reflektora max. DxŠxV: 350x3350x180 mm.  Težina max. 4 kg  (dozvoljeno odstupanje dimenzija i težine svjetiljke ±20%). Jamstvo proizvođača na svjetiljku min. 5 godina.</t>
  </si>
  <si>
    <t>Dobava i izvedba uzemljenja cijele trase, trakom FeZn 25x4mm, prema HRN  N.B4901Č. ili jednakovrijedno : …............... …...................................................</t>
  </si>
  <si>
    <t>POTPIS I PEČAT: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</si>
</sst>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k_n_-;\-* #,##0.00\ _k_n_-;_-* \-??\ _k_n_-;_-@_-"/>
    <numFmt numFmtId="165" formatCode="_-* #,##0.0\ _k_n_-;\-* #,##0.0\ _k_n_-;_-* \-??\ _k_n_-;_-@_-"/>
    <numFmt numFmtId="166" formatCode="#,##0.00\ &quot;€&quot;"/>
    <numFmt numFmtId="167" formatCode="#,##0.00\ [$€-1]"/>
  </numFmts>
  <fonts count="22">
    <font>
      <sz val="10"/>
      <name val="Arial"/>
      <family val="2"/>
      <charset val="238"/>
    </font>
    <font>
      <sz val="10"/>
      <name val="Arial"/>
      <family val="2"/>
      <charset val="238"/>
    </font>
    <font>
      <sz val="14"/>
      <name val="Vinci Sans"/>
      <family val="3"/>
    </font>
    <font>
      <sz val="10"/>
      <name val="Vinci Sans"/>
      <family val="3"/>
    </font>
    <font>
      <sz val="11"/>
      <name val="7_Futura"/>
      <charset val="238"/>
    </font>
    <font>
      <sz val="14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.5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.5"/>
      <name val="Arial"/>
      <family val="2"/>
      <charset val="238"/>
    </font>
    <font>
      <sz val="10"/>
      <name val="Vinci Sans"/>
      <family val="3"/>
      <charset val="238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26"/>
        <bgColor indexed="9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164" fontId="1" fillId="0" borderId="0" applyFill="0" applyBorder="0" applyAlignment="0" applyProtection="0"/>
    <xf numFmtId="0" fontId="4" fillId="0" borderId="0"/>
    <xf numFmtId="0" fontId="1" fillId="0" borderId="0"/>
    <xf numFmtId="0" fontId="1" fillId="0" borderId="0"/>
    <xf numFmtId="0" fontId="1" fillId="0" borderId="0"/>
  </cellStyleXfs>
  <cellXfs count="146">
    <xf numFmtId="0" fontId="0" fillId="0" borderId="0" xfId="0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164" fontId="3" fillId="0" borderId="0" xfId="1" applyFont="1" applyFill="1" applyBorder="1" applyAlignment="1" applyProtection="1">
      <alignment horizontal="right"/>
    </xf>
    <xf numFmtId="164" fontId="3" fillId="0" borderId="0" xfId="1" applyFont="1" applyFill="1" applyBorder="1" applyAlignment="1" applyProtection="1"/>
    <xf numFmtId="0" fontId="3" fillId="0" borderId="0" xfId="0" applyFont="1" applyAlignment="1">
      <alignment horizontal="left" vertical="top" wrapText="1"/>
    </xf>
    <xf numFmtId="0" fontId="5" fillId="0" borderId="0" xfId="0" applyFont="1" applyAlignment="1">
      <alignment horizontal="right"/>
    </xf>
    <xf numFmtId="0" fontId="0" fillId="0" borderId="0" xfId="0" applyAlignment="1">
      <alignment horizontal="center"/>
    </xf>
    <xf numFmtId="164" fontId="0" fillId="0" borderId="0" xfId="1" applyFont="1" applyFill="1" applyBorder="1" applyAlignment="1" applyProtection="1">
      <alignment horizontal="right"/>
    </xf>
    <xf numFmtId="164" fontId="0" fillId="0" borderId="0" xfId="1" applyFont="1" applyFill="1" applyBorder="1" applyAlignment="1" applyProtection="1"/>
    <xf numFmtId="164" fontId="7" fillId="0" borderId="0" xfId="1" applyFont="1" applyFill="1" applyBorder="1" applyAlignment="1" applyProtection="1">
      <alignment horizontal="right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/>
    </xf>
    <xf numFmtId="0" fontId="8" fillId="0" borderId="0" xfId="0" applyFont="1"/>
    <xf numFmtId="164" fontId="6" fillId="0" borderId="0" xfId="1" applyFont="1" applyFill="1" applyBorder="1" applyAlignment="1" applyProtection="1">
      <alignment horizontal="left" vertical="top" wrapText="1"/>
    </xf>
    <xf numFmtId="164" fontId="7" fillId="0" borderId="0" xfId="1" applyFont="1" applyFill="1" applyBorder="1" applyAlignment="1" applyProtection="1">
      <alignment horizontal="center"/>
    </xf>
    <xf numFmtId="165" fontId="7" fillId="0" borderId="0" xfId="1" applyNumberFormat="1" applyFont="1" applyFill="1" applyBorder="1" applyAlignment="1" applyProtection="1">
      <alignment horizontal="right"/>
    </xf>
    <xf numFmtId="0" fontId="5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vertical="top" wrapText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left" wrapText="1"/>
    </xf>
    <xf numFmtId="0" fontId="7" fillId="0" borderId="0" xfId="0" applyFont="1" applyAlignment="1">
      <alignment horizontal="right"/>
    </xf>
    <xf numFmtId="0" fontId="6" fillId="0" borderId="3" xfId="0" applyFont="1" applyBorder="1" applyAlignment="1">
      <alignment horizontal="center" vertical="top" wrapText="1"/>
    </xf>
    <xf numFmtId="49" fontId="8" fillId="4" borderId="5" xfId="0" applyNumberFormat="1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4" fontId="8" fillId="4" borderId="5" xfId="0" applyNumberFormat="1" applyFont="1" applyFill="1" applyBorder="1" applyAlignment="1">
      <alignment horizontal="center" vertical="center" wrapText="1"/>
    </xf>
    <xf numFmtId="166" fontId="9" fillId="0" borderId="0" xfId="0" applyNumberFormat="1" applyFont="1"/>
    <xf numFmtId="0" fontId="15" fillId="0" borderId="0" xfId="0" applyFont="1" applyAlignment="1">
      <alignment wrapText="1"/>
    </xf>
    <xf numFmtId="49" fontId="16" fillId="0" borderId="4" xfId="0" applyNumberFormat="1" applyFont="1" applyBorder="1" applyAlignment="1">
      <alignment horizontal="right" vertical="top"/>
    </xf>
    <xf numFmtId="49" fontId="16" fillId="0" borderId="4" xfId="0" applyNumberFormat="1" applyFont="1" applyBorder="1" applyAlignment="1">
      <alignment horizontal="left" vertical="top" wrapText="1"/>
    </xf>
    <xf numFmtId="0" fontId="16" fillId="0" borderId="4" xfId="0" applyFont="1" applyBorder="1" applyAlignment="1">
      <alignment horizontal="center"/>
    </xf>
    <xf numFmtId="4" fontId="16" fillId="0" borderId="4" xfId="0" applyNumberFormat="1" applyFont="1" applyBorder="1"/>
    <xf numFmtId="0" fontId="16" fillId="2" borderId="0" xfId="0" applyFont="1" applyFill="1" applyAlignment="1">
      <alignment horizontal="center"/>
    </xf>
    <xf numFmtId="4" fontId="16" fillId="2" borderId="0" xfId="0" applyNumberFormat="1" applyFont="1" applyFill="1"/>
    <xf numFmtId="49" fontId="16" fillId="0" borderId="0" xfId="0" applyNumberFormat="1" applyFont="1" applyAlignment="1">
      <alignment horizontal="right" vertical="top"/>
    </xf>
    <xf numFmtId="49" fontId="16" fillId="0" borderId="0" xfId="0" applyNumberFormat="1" applyFont="1" applyAlignment="1">
      <alignment horizontal="left" vertical="top" wrapText="1"/>
    </xf>
    <xf numFmtId="0" fontId="16" fillId="0" borderId="0" xfId="0" applyFont="1" applyAlignment="1">
      <alignment horizontal="center" vertical="center"/>
    </xf>
    <xf numFmtId="4" fontId="16" fillId="0" borderId="0" xfId="0" applyNumberFormat="1" applyFont="1" applyAlignment="1">
      <alignment vertical="center"/>
    </xf>
    <xf numFmtId="0" fontId="16" fillId="0" borderId="0" xfId="0" applyFont="1" applyAlignment="1">
      <alignment horizontal="left" vertical="top" wrapText="1"/>
    </xf>
    <xf numFmtId="49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/>
    </xf>
    <xf numFmtId="4" fontId="16" fillId="0" borderId="0" xfId="0" applyNumberFormat="1" applyFont="1" applyAlignment="1">
      <alignment horizontal="right"/>
    </xf>
    <xf numFmtId="166" fontId="16" fillId="0" borderId="0" xfId="0" applyNumberFormat="1" applyFont="1"/>
    <xf numFmtId="4" fontId="16" fillId="0" borderId="0" xfId="0" applyNumberFormat="1" applyFont="1"/>
    <xf numFmtId="166" fontId="16" fillId="2" borderId="0" xfId="0" applyNumberFormat="1" applyFont="1" applyFill="1"/>
    <xf numFmtId="49" fontId="16" fillId="0" borderId="0" xfId="0" applyNumberFormat="1" applyFont="1" applyAlignment="1">
      <alignment horizontal="left" wrapText="1"/>
    </xf>
    <xf numFmtId="49" fontId="17" fillId="2" borderId="0" xfId="0" applyNumberFormat="1" applyFont="1" applyFill="1" applyAlignment="1">
      <alignment horizontal="right" vertical="top" wrapText="1"/>
    </xf>
    <xf numFmtId="49" fontId="17" fillId="2" borderId="0" xfId="0" applyNumberFormat="1" applyFont="1" applyFill="1" applyAlignment="1">
      <alignment horizontal="left" vertical="top" wrapText="1"/>
    </xf>
    <xf numFmtId="0" fontId="18" fillId="2" borderId="0" xfId="0" applyFont="1" applyFill="1" applyAlignment="1">
      <alignment horizontal="center"/>
    </xf>
    <xf numFmtId="4" fontId="18" fillId="2" borderId="0" xfId="0" applyNumberFormat="1" applyFont="1" applyFill="1"/>
    <xf numFmtId="49" fontId="18" fillId="0" borderId="0" xfId="0" applyNumberFormat="1" applyFont="1" applyAlignment="1">
      <alignment horizontal="right" vertical="top"/>
    </xf>
    <xf numFmtId="49" fontId="18" fillId="0" borderId="0" xfId="0" applyNumberFormat="1" applyFont="1" applyAlignment="1">
      <alignment horizontal="left" vertical="top" wrapText="1"/>
    </xf>
    <xf numFmtId="0" fontId="18" fillId="0" borderId="0" xfId="0" applyFont="1" applyAlignment="1">
      <alignment horizontal="center" vertical="center"/>
    </xf>
    <xf numFmtId="4" fontId="18" fillId="0" borderId="0" xfId="0" applyNumberFormat="1" applyFont="1" applyAlignment="1">
      <alignment vertical="center"/>
    </xf>
    <xf numFmtId="166" fontId="18" fillId="0" borderId="0" xfId="0" applyNumberFormat="1" applyFont="1" applyAlignment="1">
      <alignment vertical="center"/>
    </xf>
    <xf numFmtId="0" fontId="18" fillId="0" borderId="0" xfId="0" applyFont="1" applyAlignment="1">
      <alignment horizontal="left" vertical="top" wrapText="1"/>
    </xf>
    <xf numFmtId="166" fontId="18" fillId="0" borderId="0" xfId="0" applyNumberFormat="1" applyFont="1" applyAlignment="1">
      <alignment horizontal="right" vertical="center"/>
    </xf>
    <xf numFmtId="164" fontId="17" fillId="2" borderId="1" xfId="1" applyFont="1" applyFill="1" applyBorder="1" applyAlignment="1" applyProtection="1">
      <alignment horizontal="right"/>
    </xf>
    <xf numFmtId="164" fontId="17" fillId="2" borderId="1" xfId="1" applyFont="1" applyFill="1" applyBorder="1" applyAlignment="1" applyProtection="1">
      <alignment horizontal="left" wrapText="1"/>
    </xf>
    <xf numFmtId="164" fontId="17" fillId="2" borderId="1" xfId="1" applyFont="1" applyFill="1" applyBorder="1" applyAlignment="1" applyProtection="1">
      <alignment horizontal="center"/>
    </xf>
    <xf numFmtId="165" fontId="17" fillId="2" borderId="1" xfId="1" applyNumberFormat="1" applyFont="1" applyFill="1" applyBorder="1" applyAlignment="1" applyProtection="1">
      <alignment horizontal="right"/>
    </xf>
    <xf numFmtId="164" fontId="17" fillId="2" borderId="1" xfId="1" applyFont="1" applyFill="1" applyBorder="1" applyAlignment="1" applyProtection="1"/>
    <xf numFmtId="166" fontId="17" fillId="2" borderId="1" xfId="1" applyNumberFormat="1" applyFont="1" applyFill="1" applyBorder="1" applyAlignment="1" applyProtection="1">
      <alignment horizontal="right" vertical="center"/>
    </xf>
    <xf numFmtId="49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right" vertical="top"/>
    </xf>
    <xf numFmtId="0" fontId="18" fillId="0" borderId="0" xfId="4" applyFont="1" applyAlignment="1">
      <alignment horizontal="left" vertical="top" wrapText="1"/>
    </xf>
    <xf numFmtId="0" fontId="18" fillId="0" borderId="0" xfId="4" applyFont="1" applyAlignment="1">
      <alignment horizontal="center" wrapText="1"/>
    </xf>
    <xf numFmtId="166" fontId="18" fillId="0" borderId="0" xfId="0" applyNumberFormat="1" applyFont="1"/>
    <xf numFmtId="49" fontId="18" fillId="0" borderId="0" xfId="0" applyNumberFormat="1" applyFont="1" applyAlignment="1">
      <alignment horizontal="left" wrapText="1"/>
    </xf>
    <xf numFmtId="164" fontId="17" fillId="2" borderId="1" xfId="1" applyFont="1" applyFill="1" applyBorder="1" applyAlignment="1" applyProtection="1">
      <alignment wrapText="1"/>
    </xf>
    <xf numFmtId="164" fontId="17" fillId="2" borderId="1" xfId="1" applyFont="1" applyFill="1" applyBorder="1" applyAlignment="1" applyProtection="1">
      <alignment horizontal="right" wrapText="1"/>
    </xf>
    <xf numFmtId="166" fontId="17" fillId="2" borderId="1" xfId="1" applyNumberFormat="1" applyFont="1" applyFill="1" applyBorder="1" applyAlignment="1" applyProtection="1">
      <alignment wrapText="1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right"/>
    </xf>
    <xf numFmtId="164" fontId="18" fillId="0" borderId="0" xfId="1" applyFont="1" applyFill="1" applyBorder="1" applyAlignment="1" applyProtection="1">
      <alignment horizontal="right"/>
    </xf>
    <xf numFmtId="166" fontId="18" fillId="0" borderId="0" xfId="1" applyNumberFormat="1" applyFont="1" applyFill="1" applyBorder="1" applyAlignment="1" applyProtection="1">
      <alignment horizontal="right"/>
    </xf>
    <xf numFmtId="0" fontId="17" fillId="0" borderId="0" xfId="0" applyFont="1" applyAlignment="1">
      <alignment horizontal="center" vertical="top" wrapText="1"/>
    </xf>
    <xf numFmtId="0" fontId="19" fillId="0" borderId="0" xfId="0" applyFont="1" applyAlignment="1">
      <alignment horizontal="right" vertical="top"/>
    </xf>
    <xf numFmtId="0" fontId="19" fillId="0" borderId="0" xfId="0" applyFont="1" applyAlignment="1">
      <alignment horizontal="left" vertical="top" wrapText="1"/>
    </xf>
    <xf numFmtId="0" fontId="19" fillId="0" borderId="0" xfId="0" applyFont="1" applyAlignment="1">
      <alignment horizontal="center"/>
    </xf>
    <xf numFmtId="0" fontId="19" fillId="0" borderId="0" xfId="0" applyFont="1" applyAlignment="1">
      <alignment horizontal="right"/>
    </xf>
    <xf numFmtId="164" fontId="19" fillId="0" borderId="0" xfId="1" applyFont="1" applyFill="1" applyBorder="1" applyAlignment="1" applyProtection="1">
      <alignment horizontal="right"/>
    </xf>
    <xf numFmtId="166" fontId="19" fillId="0" borderId="0" xfId="0" applyNumberFormat="1" applyFont="1"/>
    <xf numFmtId="166" fontId="17" fillId="2" borderId="1" xfId="0" applyNumberFormat="1" applyFont="1" applyFill="1" applyBorder="1"/>
    <xf numFmtId="164" fontId="18" fillId="0" borderId="0" xfId="1" applyFont="1" applyFill="1" applyBorder="1" applyAlignment="1" applyProtection="1">
      <alignment horizontal="right" wrapText="1"/>
    </xf>
    <xf numFmtId="164" fontId="17" fillId="0" borderId="0" xfId="1" applyFont="1" applyFill="1" applyBorder="1" applyAlignment="1" applyProtection="1">
      <alignment horizontal="center"/>
    </xf>
    <xf numFmtId="165" fontId="17" fillId="0" borderId="0" xfId="1" applyNumberFormat="1" applyFont="1" applyFill="1" applyBorder="1" applyAlignment="1" applyProtection="1">
      <alignment horizontal="right"/>
    </xf>
    <xf numFmtId="164" fontId="17" fillId="0" borderId="0" xfId="1" applyFont="1" applyFill="1" applyBorder="1" applyAlignment="1" applyProtection="1">
      <alignment horizontal="right"/>
    </xf>
    <xf numFmtId="166" fontId="17" fillId="0" borderId="0" xfId="0" applyNumberFormat="1" applyFont="1"/>
    <xf numFmtId="165" fontId="18" fillId="3" borderId="2" xfId="1" applyNumberFormat="1" applyFont="1" applyFill="1" applyBorder="1" applyAlignment="1" applyProtection="1">
      <alignment horizontal="right"/>
    </xf>
    <xf numFmtId="164" fontId="17" fillId="3" borderId="2" xfId="1" applyFont="1" applyFill="1" applyBorder="1" applyAlignment="1" applyProtection="1">
      <alignment horizontal="right" wrapText="1"/>
    </xf>
    <xf numFmtId="164" fontId="18" fillId="3" borderId="2" xfId="1" applyFont="1" applyFill="1" applyBorder="1" applyAlignment="1" applyProtection="1">
      <alignment horizontal="center"/>
    </xf>
    <xf numFmtId="164" fontId="18" fillId="3" borderId="2" xfId="1" applyFont="1" applyFill="1" applyBorder="1" applyAlignment="1" applyProtection="1">
      <alignment horizontal="right"/>
    </xf>
    <xf numFmtId="166" fontId="17" fillId="3" borderId="2" xfId="0" applyNumberFormat="1" applyFont="1" applyFill="1" applyBorder="1"/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vertical="center"/>
    </xf>
    <xf numFmtId="49" fontId="0" fillId="0" borderId="0" xfId="0" applyNumberFormat="1" applyAlignment="1">
      <alignment horizontal="left" vertical="top" wrapText="1"/>
    </xf>
    <xf numFmtId="49" fontId="10" fillId="0" borderId="0" xfId="0" applyNumberFormat="1" applyFont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4" fontId="18" fillId="0" borderId="0" xfId="0" applyNumberFormat="1" applyFont="1" applyAlignment="1">
      <alignment horizontal="center" vertical="center"/>
    </xf>
    <xf numFmtId="166" fontId="16" fillId="0" borderId="0" xfId="0" applyNumberFormat="1" applyFont="1" applyAlignment="1">
      <alignment horizontal="right" vertical="center"/>
    </xf>
    <xf numFmtId="166" fontId="0" fillId="0" borderId="0" xfId="0" applyNumberFormat="1" applyAlignment="1">
      <alignment horizontal="right" vertical="center"/>
    </xf>
    <xf numFmtId="167" fontId="0" fillId="0" borderId="0" xfId="0" applyNumberFormat="1" applyAlignment="1">
      <alignment horizontal="right" vertical="center"/>
    </xf>
    <xf numFmtId="4" fontId="16" fillId="0" borderId="0" xfId="0" applyNumberFormat="1" applyFont="1" applyAlignment="1">
      <alignment horizontal="center" vertical="center"/>
    </xf>
    <xf numFmtId="166" fontId="0" fillId="0" borderId="0" xfId="0" applyNumberFormat="1" applyAlignment="1">
      <alignment vertical="center"/>
    </xf>
    <xf numFmtId="0" fontId="20" fillId="0" borderId="0" xfId="0" applyFont="1" applyAlignment="1">
      <alignment horizontal="left" wrapText="1"/>
    </xf>
    <xf numFmtId="0" fontId="21" fillId="0" borderId="0" xfId="0" applyFont="1"/>
    <xf numFmtId="4" fontId="0" fillId="0" borderId="0" xfId="0" applyNumberFormat="1" applyAlignment="1">
      <alignment horizontal="center"/>
    </xf>
    <xf numFmtId="166" fontId="0" fillId="0" borderId="0" xfId="0" applyNumberFormat="1" applyAlignment="1">
      <alignment horizontal="right"/>
    </xf>
    <xf numFmtId="4" fontId="0" fillId="0" borderId="0" xfId="0" applyNumberFormat="1"/>
    <xf numFmtId="4" fontId="18" fillId="0" borderId="0" xfId="0" applyNumberFormat="1" applyFont="1"/>
    <xf numFmtId="166" fontId="18" fillId="0" borderId="0" xfId="0" applyNumberFormat="1" applyFont="1" applyAlignment="1">
      <alignment horizontal="right"/>
    </xf>
    <xf numFmtId="166" fontId="16" fillId="0" borderId="0" xfId="0" applyNumberFormat="1" applyFont="1" applyAlignment="1">
      <alignment horizontal="right"/>
    </xf>
    <xf numFmtId="0" fontId="16" fillId="0" borderId="0" xfId="4" applyFont="1" applyAlignment="1">
      <alignment horizontal="center" wrapText="1"/>
    </xf>
    <xf numFmtId="4" fontId="18" fillId="0" borderId="0" xfId="0" applyNumberFormat="1" applyFont="1" applyAlignment="1">
      <alignment horizontal="right"/>
    </xf>
    <xf numFmtId="164" fontId="17" fillId="0" borderId="0" xfId="1" applyFont="1" applyFill="1" applyBorder="1" applyAlignment="1" applyProtection="1">
      <alignment horizontal="right" wrapText="1"/>
    </xf>
    <xf numFmtId="165" fontId="18" fillId="0" borderId="0" xfId="1" applyNumberFormat="1" applyFont="1" applyFill="1" applyBorder="1" applyAlignment="1" applyProtection="1">
      <alignment horizontal="right"/>
    </xf>
    <xf numFmtId="164" fontId="18" fillId="0" borderId="0" xfId="1" applyFont="1" applyFill="1" applyBorder="1" applyAlignment="1" applyProtection="1">
      <alignment horizontal="center"/>
    </xf>
    <xf numFmtId="0" fontId="6" fillId="0" borderId="0" xfId="0" applyFont="1" applyAlignment="1">
      <alignment horizontal="center" vertical="top" wrapText="1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4" fillId="0" borderId="0" xfId="0" applyFont="1" applyAlignment="1">
      <alignment horizontal="left" vertical="top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4" fontId="18" fillId="0" borderId="0" xfId="0" applyNumberFormat="1" applyFont="1" applyAlignment="1">
      <alignment horizontal="center" vertical="center"/>
    </xf>
    <xf numFmtId="166" fontId="18" fillId="0" borderId="0" xfId="0" applyNumberFormat="1" applyFont="1" applyAlignment="1">
      <alignment horizontal="right" vertic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166" fontId="0" fillId="0" borderId="0" xfId="0" applyNumberFormat="1" applyAlignment="1">
      <alignment horizontal="right"/>
    </xf>
    <xf numFmtId="49" fontId="0" fillId="0" borderId="0" xfId="0" applyNumberFormat="1" applyAlignment="1">
      <alignment horizontal="center" vertical="center"/>
    </xf>
    <xf numFmtId="164" fontId="17" fillId="0" borderId="0" xfId="1" applyFont="1" applyFill="1" applyBorder="1" applyAlignment="1" applyProtection="1">
      <alignment horizontal="left" wrapText="1"/>
    </xf>
    <xf numFmtId="166" fontId="17" fillId="0" borderId="0" xfId="0" applyNumberFormat="1" applyFont="1" applyAlignment="1">
      <alignment horizontal="left"/>
    </xf>
    <xf numFmtId="164" fontId="18" fillId="0" borderId="6" xfId="1" applyFont="1" applyFill="1" applyBorder="1" applyAlignment="1" applyProtection="1">
      <alignment horizontal="left"/>
    </xf>
    <xf numFmtId="164" fontId="17" fillId="0" borderId="6" xfId="1" applyFont="1" applyFill="1" applyBorder="1" applyAlignment="1" applyProtection="1">
      <alignment horizontal="right" wrapText="1"/>
    </xf>
  </cellXfs>
  <cellStyles count="6">
    <cellStyle name="Currency 2 2 7 2 4" xfId="3" xr:uid="{00000000-0005-0000-0000-000001000000}"/>
    <cellStyle name="Excel Built-in Normal" xfId="4" xr:uid="{00000000-0005-0000-0000-000002000000}"/>
    <cellStyle name="Excel_BuiltIn_Tekst objašnjenja" xfId="5" xr:uid="{00000000-0005-0000-0000-000003000000}"/>
    <cellStyle name="Normalno" xfId="0" builtinId="0"/>
    <cellStyle name="Obično_DGC-PON-169-04 Višestambena-Pula  M. G." xfId="2" xr:uid="{00000000-0005-0000-0000-000005000000}"/>
    <cellStyle name="Zarez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1609725</xdr:colOff>
      <xdr:row>32</xdr:row>
      <xdr:rowOff>152400</xdr:rowOff>
    </xdr:from>
    <xdr:to>
      <xdr:col>3</xdr:col>
      <xdr:colOff>476250</xdr:colOff>
      <xdr:row>38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0AC5DE1-2B99-4299-97BF-71AA4C1A88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0" y="6600825"/>
          <a:ext cx="2743200" cy="1143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37"/>
  <sheetViews>
    <sheetView tabSelected="1" view="pageBreakPreview" zoomScaleSheetLayoutView="100" workbookViewId="0">
      <selection activeCell="B128" sqref="B128"/>
    </sheetView>
  </sheetViews>
  <sheetFormatPr defaultColWidth="9.140625" defaultRowHeight="18.75"/>
  <cols>
    <col min="1" max="1" width="4.7109375" style="1" customWidth="1"/>
    <col min="2" max="2" width="49.7109375" style="6" customWidth="1"/>
    <col min="3" max="3" width="8.42578125" style="3" customWidth="1"/>
    <col min="4" max="4" width="7.7109375" style="4" customWidth="1"/>
    <col min="5" max="5" width="10.28515625" style="4" customWidth="1"/>
    <col min="6" max="6" width="15.28515625" style="5" customWidth="1"/>
    <col min="7" max="7" width="14.42578125" style="2" bestFit="1" customWidth="1"/>
    <col min="8" max="16384" width="9.140625" style="2"/>
  </cols>
  <sheetData>
    <row r="1" spans="1:7" ht="15">
      <c r="A1" s="20"/>
      <c r="B1" s="20"/>
      <c r="C1" s="20"/>
      <c r="D1" s="20"/>
      <c r="E1" s="20"/>
      <c r="F1" s="20"/>
      <c r="G1" s="8"/>
    </row>
    <row r="2" spans="1:7" ht="15">
      <c r="A2" s="20"/>
      <c r="B2" s="21" t="s">
        <v>23</v>
      </c>
      <c r="C2" s="20"/>
      <c r="D2" s="20"/>
      <c r="E2" s="20"/>
      <c r="F2" s="20"/>
      <c r="G2" s="8"/>
    </row>
    <row r="3" spans="1:7" ht="42.75">
      <c r="A3" s="20"/>
      <c r="B3" s="22" t="s">
        <v>51</v>
      </c>
      <c r="C3" s="20"/>
      <c r="D3" s="20"/>
      <c r="E3" s="20"/>
      <c r="F3" s="20"/>
      <c r="G3" s="8"/>
    </row>
    <row r="4" spans="1:7" ht="15">
      <c r="A4" s="20"/>
      <c r="B4" s="22"/>
      <c r="C4" s="20"/>
      <c r="D4" s="20"/>
      <c r="E4" s="20"/>
      <c r="F4" s="20"/>
      <c r="G4" s="8"/>
    </row>
    <row r="5" spans="1:7" ht="15">
      <c r="A5" s="20"/>
      <c r="B5" s="20"/>
      <c r="C5" s="20"/>
      <c r="D5" s="20"/>
      <c r="E5" s="20"/>
      <c r="F5" s="20"/>
      <c r="G5" s="8"/>
    </row>
    <row r="6" spans="1:7" ht="15">
      <c r="A6" s="20"/>
      <c r="B6" s="131" t="s">
        <v>24</v>
      </c>
      <c r="C6" s="131"/>
      <c r="D6" s="20"/>
      <c r="E6" s="20"/>
      <c r="F6" s="20"/>
      <c r="G6" s="8"/>
    </row>
    <row r="7" spans="1:7" ht="15">
      <c r="A7" s="20"/>
      <c r="B7" s="22" t="s">
        <v>36</v>
      </c>
      <c r="C7" s="20"/>
      <c r="D7" s="20"/>
      <c r="E7" s="20"/>
      <c r="F7" s="20"/>
      <c r="G7" s="8"/>
    </row>
    <row r="8" spans="1:7" ht="15">
      <c r="A8" s="20"/>
      <c r="B8" s="22"/>
      <c r="C8" s="20"/>
      <c r="D8" s="20"/>
      <c r="E8" s="20"/>
      <c r="F8" s="20"/>
      <c r="G8" s="8"/>
    </row>
    <row r="9" spans="1:7" ht="15">
      <c r="A9" s="20"/>
      <c r="B9" s="20"/>
      <c r="C9" s="20"/>
      <c r="D9" s="20"/>
      <c r="E9" s="20"/>
      <c r="F9" s="20"/>
      <c r="G9" s="8"/>
    </row>
    <row r="10" spans="1:7" ht="15">
      <c r="A10" s="20"/>
      <c r="B10" s="21" t="s">
        <v>52</v>
      </c>
      <c r="C10" s="20"/>
      <c r="D10" s="20"/>
      <c r="E10" s="20"/>
      <c r="F10" s="20"/>
      <c r="G10" s="8"/>
    </row>
    <row r="11" spans="1:7" ht="15">
      <c r="A11" s="20"/>
      <c r="B11" s="20"/>
      <c r="C11" s="20"/>
      <c r="D11" s="20"/>
      <c r="E11" s="20"/>
      <c r="F11" s="20"/>
      <c r="G11" s="8"/>
    </row>
    <row r="12" spans="1:7" ht="15">
      <c r="A12" s="20"/>
      <c r="B12" s="21" t="s">
        <v>25</v>
      </c>
      <c r="C12" s="20"/>
      <c r="D12" s="20"/>
      <c r="E12" s="20"/>
      <c r="F12" s="20"/>
      <c r="G12" s="8"/>
    </row>
    <row r="13" spans="1:7" ht="15">
      <c r="A13" s="20"/>
      <c r="B13" s="20" t="s">
        <v>47</v>
      </c>
      <c r="C13" s="20"/>
      <c r="D13" s="20"/>
      <c r="E13" s="20"/>
      <c r="F13" s="20"/>
      <c r="G13" s="8"/>
    </row>
    <row r="14" spans="1:7" ht="15">
      <c r="A14" s="20"/>
      <c r="B14" s="20"/>
      <c r="C14" s="20"/>
      <c r="D14" s="20"/>
      <c r="E14" s="20"/>
      <c r="F14" s="20"/>
      <c r="G14" s="8"/>
    </row>
    <row r="15" spans="1:7" ht="15">
      <c r="A15" s="20"/>
      <c r="B15" s="20"/>
      <c r="C15" s="20"/>
      <c r="D15" s="20"/>
      <c r="E15" s="20"/>
      <c r="F15" s="20"/>
      <c r="G15" s="8"/>
    </row>
    <row r="16" spans="1:7" ht="15">
      <c r="A16" s="20"/>
      <c r="B16" s="21" t="s">
        <v>26</v>
      </c>
      <c r="C16" s="20"/>
      <c r="D16" s="20"/>
      <c r="E16" s="20"/>
      <c r="F16" s="20"/>
      <c r="G16" s="8"/>
    </row>
    <row r="17" spans="1:7" ht="15">
      <c r="A17" s="20"/>
      <c r="B17" s="127" t="s">
        <v>48</v>
      </c>
      <c r="C17" s="127"/>
      <c r="D17" s="127"/>
      <c r="E17" s="127"/>
      <c r="F17" s="127"/>
      <c r="G17" s="8"/>
    </row>
    <row r="18" spans="1:7" ht="15" customHeight="1">
      <c r="A18" s="20"/>
      <c r="B18" s="132" t="s">
        <v>49</v>
      </c>
      <c r="C18" s="133"/>
      <c r="D18" s="133"/>
      <c r="E18" s="133"/>
      <c r="F18" s="133"/>
      <c r="G18" s="8"/>
    </row>
    <row r="19" spans="1:7" ht="15">
      <c r="A19" s="20"/>
      <c r="B19" s="127" t="s">
        <v>50</v>
      </c>
      <c r="C19" s="127"/>
      <c r="D19" s="127"/>
      <c r="E19" s="127"/>
      <c r="F19" s="127"/>
      <c r="G19" s="8"/>
    </row>
    <row r="20" spans="1:7" ht="15">
      <c r="A20" s="20"/>
      <c r="B20" s="20"/>
      <c r="C20" s="20"/>
      <c r="D20" s="20"/>
      <c r="E20" s="20"/>
      <c r="F20" s="20"/>
      <c r="G20" s="8"/>
    </row>
    <row r="21" spans="1:7" ht="15">
      <c r="A21" s="20"/>
      <c r="B21" s="20"/>
      <c r="C21" s="20"/>
      <c r="D21" s="20"/>
      <c r="E21" s="20"/>
      <c r="F21" s="20"/>
      <c r="G21" s="8"/>
    </row>
    <row r="22" spans="1:7" ht="15">
      <c r="A22" s="20"/>
      <c r="B22" s="21" t="s">
        <v>27</v>
      </c>
      <c r="C22" s="20"/>
      <c r="D22" s="20"/>
      <c r="E22" s="20"/>
      <c r="F22" s="20"/>
      <c r="G22" s="8"/>
    </row>
    <row r="23" spans="1:7" ht="18" customHeight="1">
      <c r="A23" s="20"/>
      <c r="B23" s="130" t="s">
        <v>54</v>
      </c>
      <c r="C23" s="127"/>
      <c r="D23" s="127"/>
      <c r="E23" s="127"/>
      <c r="F23" s="127"/>
      <c r="G23" s="8"/>
    </row>
    <row r="24" spans="1:7" ht="15">
      <c r="A24" s="20"/>
      <c r="B24" s="127" t="s">
        <v>53</v>
      </c>
      <c r="C24" s="127"/>
      <c r="D24" s="127"/>
      <c r="E24" s="127"/>
      <c r="F24" s="127"/>
      <c r="G24" s="8"/>
    </row>
    <row r="25" spans="1:7" ht="15">
      <c r="A25" s="20"/>
      <c r="B25" s="23"/>
      <c r="C25" s="23"/>
      <c r="D25" s="23"/>
      <c r="E25" s="23"/>
      <c r="F25" s="23"/>
      <c r="G25" s="8"/>
    </row>
    <row r="26" spans="1:7" ht="15">
      <c r="A26" s="20"/>
      <c r="B26" s="20"/>
      <c r="C26" s="20"/>
      <c r="D26" s="20"/>
      <c r="E26" s="20"/>
      <c r="F26" s="20"/>
      <c r="G26" s="8"/>
    </row>
    <row r="27" spans="1:7" ht="15">
      <c r="A27" s="20"/>
      <c r="B27" s="20"/>
      <c r="C27" s="20"/>
      <c r="D27" s="20"/>
      <c r="E27" s="20"/>
      <c r="F27" s="20"/>
      <c r="G27" s="8"/>
    </row>
    <row r="28" spans="1:7" ht="15">
      <c r="A28" s="20"/>
      <c r="B28" s="21" t="s">
        <v>28</v>
      </c>
      <c r="C28" s="20"/>
      <c r="D28" s="20"/>
      <c r="E28" s="20"/>
      <c r="F28" s="20"/>
      <c r="G28" s="8"/>
    </row>
    <row r="29" spans="1:7" ht="15">
      <c r="A29" s="20"/>
      <c r="B29" s="21"/>
      <c r="C29" s="20"/>
      <c r="D29" s="20"/>
      <c r="E29" s="20"/>
      <c r="F29" s="20"/>
      <c r="G29" s="8"/>
    </row>
    <row r="30" spans="1:7" ht="15">
      <c r="A30" s="20"/>
      <c r="B30" s="127" t="s">
        <v>30</v>
      </c>
      <c r="C30" s="127"/>
      <c r="D30" s="127"/>
      <c r="E30" s="127"/>
      <c r="F30" s="127"/>
      <c r="G30" s="8"/>
    </row>
    <row r="31" spans="1:7" ht="15">
      <c r="A31"/>
      <c r="B31" s="127" t="s">
        <v>31</v>
      </c>
      <c r="C31" s="127"/>
      <c r="D31" s="127"/>
      <c r="E31" s="127"/>
      <c r="F31" s="127"/>
      <c r="G31" s="8"/>
    </row>
    <row r="32" spans="1:7" ht="15">
      <c r="A32"/>
      <c r="B32" s="127" t="s">
        <v>32</v>
      </c>
      <c r="C32" s="127"/>
      <c r="D32" s="127"/>
      <c r="E32" s="127"/>
      <c r="F32" s="127"/>
      <c r="G32" s="8"/>
    </row>
    <row r="33" spans="1:7" ht="15">
      <c r="A33"/>
      <c r="B33" s="23"/>
      <c r="C33" s="23"/>
      <c r="D33" s="23"/>
      <c r="E33" s="23"/>
      <c r="F33" s="23"/>
      <c r="G33" s="8"/>
    </row>
    <row r="34" spans="1:7" ht="15">
      <c r="A34"/>
      <c r="B34" s="23"/>
      <c r="C34" s="23"/>
      <c r="D34" s="23"/>
      <c r="E34" s="23"/>
      <c r="F34" s="23"/>
      <c r="G34" s="8"/>
    </row>
    <row r="35" spans="1:7" ht="15">
      <c r="A35"/>
      <c r="B35" s="23"/>
      <c r="C35" s="23"/>
      <c r="D35" s="23"/>
      <c r="E35" s="23"/>
      <c r="F35" s="23"/>
      <c r="G35" s="8"/>
    </row>
    <row r="36" spans="1:7" ht="15">
      <c r="A36"/>
      <c r="B36" s="23"/>
      <c r="C36" s="23"/>
      <c r="D36" s="23"/>
      <c r="E36" s="23"/>
      <c r="F36" s="23"/>
      <c r="G36" s="8"/>
    </row>
    <row r="37" spans="1:7" ht="15">
      <c r="A37"/>
      <c r="B37" s="23"/>
      <c r="C37" s="23"/>
      <c r="D37" s="23"/>
      <c r="E37" s="23"/>
      <c r="F37" s="23"/>
      <c r="G37" s="8"/>
    </row>
    <row r="38" spans="1:7" ht="15">
      <c r="A38"/>
      <c r="B38" s="23"/>
      <c r="C38" s="23"/>
      <c r="D38" s="23"/>
      <c r="E38" s="23"/>
      <c r="F38" s="23"/>
      <c r="G38" s="8"/>
    </row>
    <row r="39" spans="1:7" ht="15">
      <c r="A39"/>
      <c r="B39" s="23"/>
      <c r="C39" s="23"/>
      <c r="D39" s="23"/>
      <c r="E39" s="23"/>
      <c r="F39" s="23"/>
      <c r="G39" s="8"/>
    </row>
    <row r="40" spans="1:7" ht="15">
      <c r="A40"/>
      <c r="B40" s="23"/>
      <c r="C40" s="23"/>
      <c r="D40" s="23"/>
      <c r="E40" s="23"/>
      <c r="F40" s="23"/>
      <c r="G40" s="8"/>
    </row>
    <row r="41" spans="1:7" ht="15">
      <c r="A41"/>
      <c r="B41" s="23"/>
      <c r="C41" s="23"/>
      <c r="D41" s="23"/>
      <c r="E41" s="23"/>
      <c r="F41" s="23"/>
      <c r="G41" s="8"/>
    </row>
    <row r="42" spans="1:7" ht="15">
      <c r="A42"/>
      <c r="B42" s="20"/>
      <c r="C42" s="20"/>
      <c r="D42" s="20"/>
      <c r="E42" s="20"/>
      <c r="F42" s="20"/>
      <c r="G42" s="8"/>
    </row>
    <row r="43" spans="1:7" ht="15">
      <c r="A43"/>
      <c r="B43" s="20"/>
      <c r="C43" s="20"/>
      <c r="D43" s="20"/>
      <c r="E43" s="20"/>
      <c r="F43" s="20"/>
      <c r="G43" s="8"/>
    </row>
    <row r="44" spans="1:7" ht="15">
      <c r="A44"/>
      <c r="B44" s="20" t="s">
        <v>29</v>
      </c>
      <c r="C44" s="20"/>
      <c r="D44" s="20"/>
      <c r="E44" s="20"/>
      <c r="F44" s="20"/>
      <c r="G44" s="8"/>
    </row>
    <row r="45" spans="1:7" ht="15">
      <c r="A45"/>
      <c r="B45" s="128" t="s">
        <v>85</v>
      </c>
      <c r="C45" s="128"/>
      <c r="D45" s="128"/>
      <c r="E45" s="128"/>
      <c r="F45" s="128"/>
      <c r="G45" s="8"/>
    </row>
    <row r="46" spans="1:7" ht="15">
      <c r="A46"/>
      <c r="B46" s="24"/>
      <c r="C46" s="24"/>
      <c r="D46" s="24"/>
      <c r="E46" s="24"/>
      <c r="F46" s="24"/>
      <c r="G46" s="8"/>
    </row>
    <row r="47" spans="1:7" ht="15">
      <c r="A47"/>
      <c r="B47" s="24"/>
      <c r="C47" s="24"/>
      <c r="D47" s="24"/>
      <c r="E47" s="24"/>
      <c r="F47" s="24"/>
      <c r="G47" s="8"/>
    </row>
    <row r="48" spans="1:7" ht="15">
      <c r="A48"/>
      <c r="B48" s="24"/>
      <c r="C48" s="24"/>
      <c r="D48" s="24"/>
      <c r="E48" s="24"/>
      <c r="F48" s="24"/>
      <c r="G48" s="8"/>
    </row>
    <row r="49" spans="1:7" ht="299.25" customHeight="1">
      <c r="A49" s="129" t="s">
        <v>46</v>
      </c>
      <c r="B49" s="129"/>
      <c r="C49" s="129"/>
      <c r="D49" s="129"/>
      <c r="E49" s="129"/>
      <c r="F49" s="129"/>
      <c r="G49" s="32"/>
    </row>
    <row r="50" spans="1:7" ht="14.25">
      <c r="A50"/>
      <c r="B50" s="25"/>
      <c r="C50" s="25"/>
      <c r="D50" s="25"/>
      <c r="E50" s="25"/>
      <c r="F50" s="25"/>
      <c r="G50" s="25"/>
    </row>
    <row r="51" spans="1:7" ht="15.75">
      <c r="A51" s="26"/>
      <c r="B51" s="126" t="s">
        <v>44</v>
      </c>
      <c r="C51" s="126"/>
      <c r="D51" s="126"/>
      <c r="E51" s="126"/>
      <c r="F51" s="126"/>
      <c r="G51" s="25"/>
    </row>
    <row r="52" spans="1:7" ht="15.95" customHeight="1">
      <c r="A52" s="26"/>
      <c r="B52" s="27"/>
      <c r="C52" s="27"/>
      <c r="D52" s="27"/>
      <c r="E52" s="27"/>
      <c r="F52" s="27"/>
      <c r="G52" s="25"/>
    </row>
    <row r="53" spans="1:7" ht="22.5">
      <c r="A53" s="28" t="s">
        <v>37</v>
      </c>
      <c r="B53" s="29" t="s">
        <v>38</v>
      </c>
      <c r="C53" s="29" t="s">
        <v>39</v>
      </c>
      <c r="D53" s="29" t="s">
        <v>40</v>
      </c>
      <c r="E53" s="30" t="s">
        <v>41</v>
      </c>
      <c r="F53" s="30" t="s">
        <v>42</v>
      </c>
      <c r="G53" s="25"/>
    </row>
    <row r="54" spans="1:7" ht="14.25">
      <c r="A54" s="33"/>
      <c r="B54" s="34"/>
      <c r="C54" s="35"/>
      <c r="D54" s="36"/>
      <c r="E54" s="36"/>
      <c r="F54" s="36"/>
      <c r="G54" s="25"/>
    </row>
    <row r="55" spans="1:7" ht="14.25">
      <c r="A55" s="52" t="s">
        <v>0</v>
      </c>
      <c r="B55" s="53" t="s">
        <v>43</v>
      </c>
      <c r="C55" s="54"/>
      <c r="D55" s="55"/>
      <c r="E55" s="55"/>
      <c r="F55" s="55"/>
      <c r="G55" s="25"/>
    </row>
    <row r="56" spans="1:7" ht="14.25">
      <c r="A56" s="56"/>
      <c r="B56" s="57"/>
      <c r="C56" s="58"/>
      <c r="D56" s="59"/>
      <c r="E56" s="59"/>
      <c r="F56" s="60"/>
      <c r="G56" s="25"/>
    </row>
    <row r="57" spans="1:7" ht="116.25" customHeight="1">
      <c r="A57" s="69" t="s">
        <v>2</v>
      </c>
      <c r="B57" s="57" t="s">
        <v>77</v>
      </c>
      <c r="C57" s="58" t="s">
        <v>16</v>
      </c>
      <c r="D57" s="107">
        <v>110</v>
      </c>
      <c r="E57" s="107"/>
      <c r="F57" s="60">
        <f t="shared" ref="F57:F65" si="0">D57*E57</f>
        <v>0</v>
      </c>
      <c r="G57" s="25"/>
    </row>
    <row r="58" spans="1:7" ht="14.25">
      <c r="A58" s="69"/>
      <c r="B58" s="57"/>
      <c r="C58" s="58"/>
      <c r="D58" s="107"/>
      <c r="E58" s="107"/>
      <c r="F58" s="60"/>
      <c r="G58" s="25"/>
    </row>
    <row r="59" spans="1:7" ht="25.5">
      <c r="A59" s="69" t="s">
        <v>3</v>
      </c>
      <c r="B59" s="61" t="s">
        <v>78</v>
      </c>
      <c r="C59" s="58" t="s">
        <v>16</v>
      </c>
      <c r="D59" s="107">
        <v>120</v>
      </c>
      <c r="E59" s="107"/>
      <c r="F59" s="60">
        <f t="shared" si="0"/>
        <v>0</v>
      </c>
      <c r="G59" s="25"/>
    </row>
    <row r="60" spans="1:7" ht="14.25">
      <c r="A60" s="69"/>
      <c r="B60" s="61"/>
      <c r="C60" s="58"/>
      <c r="D60" s="107"/>
      <c r="E60" s="107"/>
      <c r="F60" s="60"/>
      <c r="G60" s="25"/>
    </row>
    <row r="61" spans="1:7" ht="66" customHeight="1">
      <c r="A61" s="69" t="s">
        <v>4</v>
      </c>
      <c r="B61" s="61" t="s">
        <v>63</v>
      </c>
      <c r="C61" s="58" t="s">
        <v>6</v>
      </c>
      <c r="D61" s="107">
        <v>4</v>
      </c>
      <c r="E61" s="107"/>
      <c r="F61" s="60">
        <f t="shared" si="0"/>
        <v>0</v>
      </c>
      <c r="G61" s="25"/>
    </row>
    <row r="62" spans="1:7" ht="14.25">
      <c r="A62" s="69"/>
      <c r="B62" s="61"/>
      <c r="C62" s="58"/>
      <c r="D62" s="107"/>
      <c r="E62" s="107"/>
      <c r="F62" s="60"/>
      <c r="G62" s="25"/>
    </row>
    <row r="63" spans="1:7" s="114" customFormat="1" ht="30" customHeight="1">
      <c r="A63" s="100" t="s">
        <v>5</v>
      </c>
      <c r="B63" s="12" t="s">
        <v>83</v>
      </c>
      <c r="C63" s="102" t="s">
        <v>16</v>
      </c>
      <c r="D63" s="106">
        <v>5</v>
      </c>
      <c r="E63" s="106"/>
      <c r="F63" s="112">
        <f t="shared" si="0"/>
        <v>0</v>
      </c>
      <c r="G63" s="113"/>
    </row>
    <row r="64" spans="1:7" ht="14.25">
      <c r="A64" s="44"/>
      <c r="B64" s="43"/>
      <c r="C64" s="41"/>
      <c r="D64" s="111"/>
      <c r="E64" s="111"/>
      <c r="F64" s="60"/>
      <c r="G64" s="25"/>
    </row>
    <row r="65" spans="1:7" ht="33.950000000000003" customHeight="1">
      <c r="A65" s="69" t="s">
        <v>7</v>
      </c>
      <c r="B65" s="61" t="s">
        <v>80</v>
      </c>
      <c r="C65" s="58" t="s">
        <v>15</v>
      </c>
      <c r="D65" s="107">
        <v>1</v>
      </c>
      <c r="E65" s="107"/>
      <c r="F65" s="60">
        <f t="shared" si="0"/>
        <v>0</v>
      </c>
      <c r="G65" s="25"/>
    </row>
    <row r="66" spans="1:7" customFormat="1" ht="13.5">
      <c r="A66" s="39"/>
      <c r="B66" s="45"/>
      <c r="C66" s="46"/>
      <c r="D66" s="47"/>
      <c r="E66" s="47"/>
      <c r="F66" s="48"/>
      <c r="G66" s="25"/>
    </row>
    <row r="67" spans="1:7" customFormat="1" ht="17.100000000000001" customHeight="1" thickBot="1">
      <c r="A67" s="63" t="s">
        <v>0</v>
      </c>
      <c r="B67" s="64" t="s">
        <v>8</v>
      </c>
      <c r="C67" s="65"/>
      <c r="D67" s="66"/>
      <c r="E67" s="67"/>
      <c r="F67" s="68">
        <f>SUM(F56:F66)</f>
        <v>0</v>
      </c>
      <c r="G67" s="25"/>
    </row>
    <row r="68" spans="1:7" customFormat="1" ht="14.25" thickTop="1">
      <c r="A68" s="39"/>
      <c r="B68" s="40"/>
      <c r="C68" s="46"/>
      <c r="D68" s="49"/>
      <c r="E68" s="49"/>
      <c r="F68" s="48"/>
      <c r="G68" s="25"/>
    </row>
    <row r="69" spans="1:7" customFormat="1" ht="13.5">
      <c r="A69" s="52" t="s">
        <v>9</v>
      </c>
      <c r="B69" s="53" t="s">
        <v>18</v>
      </c>
      <c r="C69" s="37"/>
      <c r="D69" s="38"/>
      <c r="E69" s="38"/>
      <c r="F69" s="50"/>
      <c r="G69" s="25"/>
    </row>
    <row r="70" spans="1:7" customFormat="1" ht="13.5">
      <c r="A70" s="39"/>
      <c r="B70" s="40"/>
      <c r="C70" s="46"/>
      <c r="D70" s="49"/>
      <c r="E70" s="49"/>
      <c r="F70" s="48"/>
      <c r="G70" s="25"/>
    </row>
    <row r="71" spans="1:7" customFormat="1" ht="258" customHeight="1">
      <c r="A71" s="134" t="s">
        <v>2</v>
      </c>
      <c r="B71" s="57" t="s">
        <v>89</v>
      </c>
      <c r="C71" s="135" t="s">
        <v>6</v>
      </c>
      <c r="D71" s="136">
        <v>18</v>
      </c>
      <c r="E71" s="136"/>
      <c r="F71" s="137">
        <f t="shared" ref="F71:F112" si="1">D71*E71</f>
        <v>0</v>
      </c>
      <c r="G71" s="25"/>
    </row>
    <row r="72" spans="1:7" customFormat="1" ht="63.2" customHeight="1">
      <c r="A72" s="134"/>
      <c r="B72" s="57" t="s">
        <v>64</v>
      </c>
      <c r="C72" s="135"/>
      <c r="D72" s="136"/>
      <c r="E72" s="136"/>
      <c r="F72" s="137"/>
      <c r="G72" s="25"/>
    </row>
    <row r="73" spans="1:7" customFormat="1" ht="13.5">
      <c r="A73" s="44"/>
      <c r="B73" s="40"/>
      <c r="C73" s="41"/>
      <c r="D73" s="42"/>
      <c r="E73" s="42"/>
      <c r="F73" s="108"/>
      <c r="G73" s="25"/>
    </row>
    <row r="74" spans="1:7" customFormat="1" ht="15" customHeight="1">
      <c r="A74" s="69" t="s">
        <v>3</v>
      </c>
      <c r="B74" s="57" t="s">
        <v>65</v>
      </c>
      <c r="C74" s="58" t="s">
        <v>6</v>
      </c>
      <c r="D74" s="59">
        <v>16</v>
      </c>
      <c r="E74" s="59"/>
      <c r="F74" s="62">
        <f t="shared" si="1"/>
        <v>0</v>
      </c>
      <c r="G74" s="25"/>
    </row>
    <row r="75" spans="1:7" customFormat="1" ht="13.5">
      <c r="A75" s="44"/>
      <c r="B75" s="40"/>
      <c r="C75" s="41"/>
      <c r="D75" s="42"/>
      <c r="E75" s="42"/>
      <c r="F75" s="108"/>
      <c r="G75" s="25"/>
    </row>
    <row r="76" spans="1:7" customFormat="1" ht="30.95" customHeight="1">
      <c r="A76" s="69" t="s">
        <v>4</v>
      </c>
      <c r="B76" s="57" t="s">
        <v>55</v>
      </c>
      <c r="C76" s="58" t="s">
        <v>6</v>
      </c>
      <c r="D76" s="59">
        <v>18</v>
      </c>
      <c r="E76" s="59"/>
      <c r="F76" s="62">
        <f t="shared" si="1"/>
        <v>0</v>
      </c>
      <c r="G76" s="25"/>
    </row>
    <row r="77" spans="1:7" customFormat="1" ht="13.5">
      <c r="A77" s="100"/>
      <c r="B77" s="101"/>
      <c r="C77" s="102"/>
      <c r="D77" s="103"/>
      <c r="E77" s="103"/>
      <c r="F77" s="109"/>
      <c r="G77" s="25"/>
    </row>
    <row r="78" spans="1:7" customFormat="1" ht="81.2" customHeight="1">
      <c r="A78" s="100" t="s">
        <v>5</v>
      </c>
      <c r="B78" s="104" t="s">
        <v>66</v>
      </c>
      <c r="C78" s="102" t="s">
        <v>6</v>
      </c>
      <c r="D78" s="106">
        <v>4</v>
      </c>
      <c r="E78" s="106"/>
      <c r="F78" s="110">
        <f t="shared" ref="F78" si="2">D78*E78</f>
        <v>0</v>
      </c>
      <c r="G78" s="25"/>
    </row>
    <row r="79" spans="1:7" customFormat="1" ht="13.5">
      <c r="A79" s="100"/>
      <c r="B79" s="104"/>
      <c r="C79" s="102"/>
      <c r="D79" s="103"/>
      <c r="E79" s="103"/>
      <c r="F79" s="109"/>
      <c r="G79" s="25"/>
    </row>
    <row r="80" spans="1:7" customFormat="1" ht="51.95" customHeight="1">
      <c r="A80" s="141" t="s">
        <v>7</v>
      </c>
      <c r="B80" s="104" t="s">
        <v>68</v>
      </c>
      <c r="C80" s="138" t="s">
        <v>6</v>
      </c>
      <c r="D80" s="139">
        <v>1</v>
      </c>
      <c r="E80" s="139"/>
      <c r="F80" s="140">
        <f t="shared" ref="F80:F84" si="3">D80*E80</f>
        <v>0</v>
      </c>
      <c r="G80" s="25"/>
    </row>
    <row r="81" spans="1:7" customFormat="1" ht="66" customHeight="1">
      <c r="A81" s="141"/>
      <c r="B81" s="104" t="s">
        <v>61</v>
      </c>
      <c r="C81" s="138"/>
      <c r="D81" s="139"/>
      <c r="E81" s="139"/>
      <c r="F81" s="140"/>
      <c r="G81" s="25"/>
    </row>
    <row r="82" spans="1:7" customFormat="1" ht="175.5" customHeight="1">
      <c r="A82" s="141"/>
      <c r="B82" s="104" t="s">
        <v>60</v>
      </c>
      <c r="C82" s="138"/>
      <c r="D82" s="139"/>
      <c r="E82" s="139"/>
      <c r="F82" s="140"/>
      <c r="G82" s="25"/>
    </row>
    <row r="83" spans="1:7" customFormat="1" ht="13.5" customHeight="1">
      <c r="A83" s="105"/>
      <c r="B83" s="104"/>
      <c r="C83" s="102"/>
      <c r="D83" s="103"/>
      <c r="E83" s="103"/>
      <c r="F83" s="109"/>
      <c r="G83" s="25"/>
    </row>
    <row r="84" spans="1:7" customFormat="1" ht="55.7" customHeight="1">
      <c r="A84" s="134" t="s">
        <v>10</v>
      </c>
      <c r="B84" s="104" t="s">
        <v>67</v>
      </c>
      <c r="C84" s="138" t="s">
        <v>6</v>
      </c>
      <c r="D84" s="139">
        <v>1</v>
      </c>
      <c r="E84" s="139"/>
      <c r="F84" s="140">
        <f t="shared" si="3"/>
        <v>0</v>
      </c>
      <c r="G84" s="25"/>
    </row>
    <row r="85" spans="1:7" customFormat="1" ht="69" customHeight="1">
      <c r="A85" s="134"/>
      <c r="B85" s="104" t="s">
        <v>61</v>
      </c>
      <c r="C85" s="138"/>
      <c r="D85" s="139"/>
      <c r="E85" s="139"/>
      <c r="F85" s="140"/>
      <c r="G85" s="25"/>
    </row>
    <row r="86" spans="1:7" customFormat="1" ht="372.95" customHeight="1">
      <c r="A86" s="134"/>
      <c r="B86" s="104" t="s">
        <v>59</v>
      </c>
      <c r="C86" s="138"/>
      <c r="D86" s="139"/>
      <c r="E86" s="139"/>
      <c r="F86" s="140"/>
      <c r="G86" s="25"/>
    </row>
    <row r="87" spans="1:7" customFormat="1" ht="13.5">
      <c r="A87" s="69"/>
      <c r="B87" s="104"/>
      <c r="C87" s="102"/>
      <c r="D87" s="106"/>
      <c r="E87" s="106"/>
      <c r="F87" s="109"/>
      <c r="G87" s="25"/>
    </row>
    <row r="88" spans="1:7" customFormat="1" ht="81.2" customHeight="1">
      <c r="A88" s="69" t="s">
        <v>11</v>
      </c>
      <c r="B88" s="104" t="s">
        <v>79</v>
      </c>
      <c r="C88" s="8" t="s">
        <v>6</v>
      </c>
      <c r="D88" s="115">
        <v>4</v>
      </c>
      <c r="E88" s="115"/>
      <c r="F88" s="116">
        <f>D88*E88</f>
        <v>0</v>
      </c>
      <c r="G88" s="25"/>
    </row>
    <row r="89" spans="1:7" customFormat="1" ht="13.5">
      <c r="A89" s="69"/>
      <c r="B89" s="104"/>
      <c r="C89" s="8"/>
      <c r="D89" s="117"/>
      <c r="E89" s="117"/>
      <c r="F89" s="116"/>
      <c r="G89" s="25"/>
    </row>
    <row r="90" spans="1:7" s="19" customFormat="1" ht="37.700000000000003" customHeight="1">
      <c r="A90" s="69" t="s">
        <v>12</v>
      </c>
      <c r="B90" s="74" t="s">
        <v>69</v>
      </c>
      <c r="C90" s="78" t="s">
        <v>16</v>
      </c>
      <c r="D90" s="118">
        <v>96</v>
      </c>
      <c r="E90" s="118"/>
      <c r="F90" s="119">
        <f t="shared" si="1"/>
        <v>0</v>
      </c>
      <c r="G90" s="25"/>
    </row>
    <row r="91" spans="1:7" s="19" customFormat="1" ht="15.95" customHeight="1">
      <c r="A91" s="69"/>
      <c r="B91" s="74"/>
      <c r="C91" s="78"/>
      <c r="D91" s="118"/>
      <c r="E91" s="118"/>
      <c r="F91" s="119"/>
      <c r="G91" s="25"/>
    </row>
    <row r="92" spans="1:7" s="19" customFormat="1" ht="42" customHeight="1">
      <c r="A92" s="69" t="s">
        <v>19</v>
      </c>
      <c r="B92" s="74" t="s">
        <v>70</v>
      </c>
      <c r="C92" s="78" t="s">
        <v>16</v>
      </c>
      <c r="D92" s="118">
        <v>16</v>
      </c>
      <c r="E92" s="118"/>
      <c r="F92" s="119">
        <f t="shared" si="1"/>
        <v>0</v>
      </c>
      <c r="G92" s="25"/>
    </row>
    <row r="93" spans="1:7" s="19" customFormat="1" ht="14.25" customHeight="1">
      <c r="A93" s="69"/>
      <c r="B93" s="74"/>
      <c r="C93" s="78"/>
      <c r="D93" s="118"/>
      <c r="E93" s="118"/>
      <c r="F93" s="119"/>
      <c r="G93" s="25"/>
    </row>
    <row r="94" spans="1:7" s="19" customFormat="1" ht="28.15" customHeight="1">
      <c r="A94" s="69" t="s">
        <v>20</v>
      </c>
      <c r="B94" s="74" t="s">
        <v>82</v>
      </c>
      <c r="C94" s="78" t="s">
        <v>16</v>
      </c>
      <c r="D94" s="118">
        <v>20</v>
      </c>
      <c r="E94" s="118"/>
      <c r="F94" s="119">
        <f t="shared" si="1"/>
        <v>0</v>
      </c>
      <c r="G94" s="25"/>
    </row>
    <row r="95" spans="1:7" s="19" customFormat="1" ht="14.25" customHeight="1">
      <c r="A95" s="69"/>
      <c r="B95" s="74"/>
      <c r="C95" s="78"/>
      <c r="D95" s="118"/>
      <c r="E95" s="118"/>
      <c r="F95" s="119"/>
      <c r="G95" s="25"/>
    </row>
    <row r="96" spans="1:7" s="19" customFormat="1" ht="25.5">
      <c r="A96" s="69" t="s">
        <v>22</v>
      </c>
      <c r="B96" s="74" t="s">
        <v>81</v>
      </c>
      <c r="C96" s="78" t="s">
        <v>16</v>
      </c>
      <c r="D96" s="118">
        <v>240</v>
      </c>
      <c r="E96" s="118"/>
      <c r="F96" s="119">
        <f t="shared" si="1"/>
        <v>0</v>
      </c>
      <c r="G96" s="25"/>
    </row>
    <row r="97" spans="1:7" s="19" customFormat="1" ht="13.5">
      <c r="A97" s="44"/>
      <c r="B97" s="51"/>
      <c r="C97" s="46"/>
      <c r="D97" s="49"/>
      <c r="E97" s="49"/>
      <c r="F97" s="120"/>
      <c r="G97" s="25"/>
    </row>
    <row r="98" spans="1:7" s="19" customFormat="1" ht="27.75" customHeight="1">
      <c r="A98" s="69" t="s">
        <v>56</v>
      </c>
      <c r="B98" s="57" t="s">
        <v>90</v>
      </c>
      <c r="C98" s="72" t="s">
        <v>16</v>
      </c>
      <c r="D98" s="118">
        <v>130</v>
      </c>
      <c r="E98" s="118"/>
      <c r="F98" s="119">
        <f t="shared" si="1"/>
        <v>0</v>
      </c>
      <c r="G98" s="25"/>
    </row>
    <row r="99" spans="1:7" s="19" customFormat="1" ht="13.5">
      <c r="A99" s="44"/>
      <c r="B99" s="40" t="s">
        <v>88</v>
      </c>
      <c r="C99" s="121"/>
      <c r="D99" s="49"/>
      <c r="E99" s="49"/>
      <c r="F99" s="120"/>
      <c r="G99" s="25"/>
    </row>
    <row r="100" spans="1:7" customFormat="1" ht="29.25" customHeight="1">
      <c r="A100" s="69" t="s">
        <v>57</v>
      </c>
      <c r="B100" s="57" t="s">
        <v>35</v>
      </c>
      <c r="C100" s="78" t="s">
        <v>6</v>
      </c>
      <c r="D100" s="122">
        <v>5</v>
      </c>
      <c r="E100" s="118"/>
      <c r="F100" s="119">
        <f t="shared" si="1"/>
        <v>0</v>
      </c>
      <c r="G100" s="25"/>
    </row>
    <row r="101" spans="1:7" customFormat="1" ht="13.5" customHeight="1">
      <c r="A101" s="69"/>
      <c r="B101" s="57"/>
      <c r="C101" s="78"/>
      <c r="D101" s="122"/>
      <c r="E101" s="118"/>
      <c r="F101" s="119"/>
      <c r="G101" s="25"/>
    </row>
    <row r="102" spans="1:7" customFormat="1" ht="43.5" customHeight="1">
      <c r="A102" s="69" t="s">
        <v>58</v>
      </c>
      <c r="B102" s="57" t="s">
        <v>84</v>
      </c>
      <c r="C102" s="78" t="s">
        <v>16</v>
      </c>
      <c r="D102" s="122">
        <v>25</v>
      </c>
      <c r="E102" s="118"/>
      <c r="F102" s="119">
        <f t="shared" si="1"/>
        <v>0</v>
      </c>
      <c r="G102" s="25"/>
    </row>
    <row r="103" spans="1:7" customFormat="1" ht="13.5">
      <c r="A103" s="69"/>
      <c r="B103" s="57"/>
      <c r="C103" s="78"/>
      <c r="D103" s="122"/>
      <c r="E103" s="118"/>
      <c r="F103" s="119"/>
      <c r="G103" s="25"/>
    </row>
    <row r="104" spans="1:7" s="19" customFormat="1" ht="27.75" customHeight="1">
      <c r="A104" s="69" t="s">
        <v>62</v>
      </c>
      <c r="B104" s="57" t="s">
        <v>34</v>
      </c>
      <c r="C104" s="78" t="s">
        <v>16</v>
      </c>
      <c r="D104" s="118">
        <v>120</v>
      </c>
      <c r="E104" s="118"/>
      <c r="F104" s="119">
        <f t="shared" si="1"/>
        <v>0</v>
      </c>
      <c r="G104" s="25"/>
    </row>
    <row r="105" spans="1:7" customFormat="1" ht="13.5">
      <c r="A105" s="69"/>
      <c r="B105" s="43"/>
      <c r="C105" s="121"/>
      <c r="D105" s="49"/>
      <c r="E105" s="49"/>
      <c r="F105" s="120"/>
      <c r="G105" s="25"/>
    </row>
    <row r="106" spans="1:7" customFormat="1" ht="13.5">
      <c r="A106" s="69" t="s">
        <v>71</v>
      </c>
      <c r="B106" s="61" t="s">
        <v>33</v>
      </c>
      <c r="C106" s="72" t="s">
        <v>15</v>
      </c>
      <c r="D106" s="118">
        <v>1</v>
      </c>
      <c r="E106" s="118"/>
      <c r="F106" s="119">
        <f t="shared" ref="F106" si="4">D106*E106</f>
        <v>0</v>
      </c>
      <c r="G106" s="25"/>
    </row>
    <row r="107" spans="1:7" customFormat="1" ht="13.5">
      <c r="A107" s="69"/>
      <c r="B107" s="43"/>
      <c r="C107" s="121"/>
      <c r="D107" s="49"/>
      <c r="E107" s="49"/>
      <c r="F107" s="120"/>
      <c r="G107" s="25"/>
    </row>
    <row r="108" spans="1:7" customFormat="1" ht="28.15" customHeight="1">
      <c r="A108" s="69" t="s">
        <v>72</v>
      </c>
      <c r="B108" s="61" t="s">
        <v>21</v>
      </c>
      <c r="C108" s="72" t="s">
        <v>15</v>
      </c>
      <c r="D108" s="122">
        <v>1</v>
      </c>
      <c r="E108" s="122"/>
      <c r="F108" s="119">
        <f t="shared" si="1"/>
        <v>0</v>
      </c>
      <c r="G108" s="25"/>
    </row>
    <row r="109" spans="1:7" customFormat="1" ht="13.5">
      <c r="A109" s="69"/>
      <c r="B109" s="61"/>
      <c r="C109" s="72"/>
      <c r="D109" s="122"/>
      <c r="E109" s="122"/>
      <c r="F109" s="119"/>
      <c r="G109" s="25"/>
    </row>
    <row r="110" spans="1:7" customFormat="1" ht="72.75" customHeight="1">
      <c r="A110" s="69" t="s">
        <v>73</v>
      </c>
      <c r="B110" s="61" t="s">
        <v>74</v>
      </c>
      <c r="C110" s="78" t="s">
        <v>15</v>
      </c>
      <c r="D110" s="118">
        <v>1</v>
      </c>
      <c r="E110" s="118"/>
      <c r="F110" s="119">
        <f t="shared" si="1"/>
        <v>0</v>
      </c>
      <c r="G110" s="25"/>
    </row>
    <row r="111" spans="1:7" customFormat="1" ht="13.5">
      <c r="A111" s="69"/>
      <c r="B111" s="61"/>
      <c r="C111" s="78"/>
      <c r="D111" s="118"/>
      <c r="E111" s="118"/>
      <c r="F111" s="119"/>
      <c r="G111" s="25"/>
    </row>
    <row r="112" spans="1:7" customFormat="1" ht="38.25">
      <c r="A112" s="69" t="s">
        <v>75</v>
      </c>
      <c r="B112" s="61" t="s">
        <v>76</v>
      </c>
      <c r="C112" s="78" t="s">
        <v>15</v>
      </c>
      <c r="D112" s="118">
        <v>1</v>
      </c>
      <c r="E112" s="118"/>
      <c r="F112" s="119">
        <f t="shared" si="1"/>
        <v>0</v>
      </c>
      <c r="G112" s="25"/>
    </row>
    <row r="113" spans="1:7" customFormat="1" ht="12" customHeight="1">
      <c r="A113" s="70"/>
      <c r="B113" s="71"/>
      <c r="C113" s="72"/>
      <c r="D113" s="59"/>
      <c r="E113" s="59"/>
      <c r="F113" s="73"/>
      <c r="G113" s="25"/>
    </row>
    <row r="114" spans="1:7" customFormat="1" ht="17.100000000000001" customHeight="1" thickBot="1">
      <c r="A114" s="63" t="s">
        <v>9</v>
      </c>
      <c r="B114" s="75" t="s">
        <v>17</v>
      </c>
      <c r="C114" s="75"/>
      <c r="D114" s="76"/>
      <c r="E114" s="75"/>
      <c r="F114" s="77">
        <f>SUM(F70:F113)</f>
        <v>0</v>
      </c>
      <c r="G114" s="25"/>
    </row>
    <row r="115" spans="1:7" customFormat="1" ht="14.25" thickTop="1">
      <c r="A115" s="70"/>
      <c r="B115" s="61"/>
      <c r="C115" s="78"/>
      <c r="D115" s="79"/>
      <c r="E115" s="80"/>
      <c r="F115" s="81"/>
      <c r="G115" s="25"/>
    </row>
    <row r="116" spans="1:7" customFormat="1" ht="13.5">
      <c r="A116" s="70"/>
      <c r="B116" s="61"/>
      <c r="C116" s="78"/>
      <c r="D116" s="79"/>
      <c r="E116" s="80"/>
      <c r="F116" s="81"/>
      <c r="G116" s="25"/>
    </row>
    <row r="117" spans="1:7" customFormat="1" ht="13.5">
      <c r="A117" s="70"/>
      <c r="B117" s="61"/>
      <c r="C117" s="78"/>
      <c r="D117" s="79"/>
      <c r="E117" s="80"/>
      <c r="F117" s="81"/>
      <c r="G117" s="25"/>
    </row>
    <row r="118" spans="1:7" customFormat="1" ht="13.5">
      <c r="A118" s="70"/>
      <c r="B118" s="82" t="s">
        <v>86</v>
      </c>
      <c r="C118" s="78"/>
      <c r="D118" s="79"/>
      <c r="E118" s="80"/>
      <c r="F118" s="81"/>
      <c r="G118" s="25"/>
    </row>
    <row r="119" spans="1:7" customFormat="1" ht="13.5">
      <c r="A119" s="70"/>
      <c r="B119" s="61"/>
      <c r="C119" s="78"/>
      <c r="D119" s="79"/>
      <c r="E119" s="80"/>
      <c r="F119" s="81"/>
      <c r="G119" s="25"/>
    </row>
    <row r="120" spans="1:7" customFormat="1" ht="13.5">
      <c r="A120" s="70" t="s">
        <v>0</v>
      </c>
      <c r="B120" s="61" t="s">
        <v>1</v>
      </c>
      <c r="C120" s="78"/>
      <c r="D120" s="79"/>
      <c r="E120" s="80"/>
      <c r="F120" s="73">
        <f>F67</f>
        <v>0</v>
      </c>
      <c r="G120" s="25"/>
    </row>
    <row r="121" spans="1:7" s="14" customFormat="1" ht="13.5">
      <c r="A121" s="83"/>
      <c r="B121" s="84"/>
      <c r="C121" s="85"/>
      <c r="D121" s="86"/>
      <c r="E121" s="87"/>
      <c r="F121" s="88"/>
      <c r="G121" s="25"/>
    </row>
    <row r="122" spans="1:7" customFormat="1" ht="13.5">
      <c r="A122" s="70" t="s">
        <v>9</v>
      </c>
      <c r="B122" s="61" t="s">
        <v>18</v>
      </c>
      <c r="C122" s="78"/>
      <c r="D122" s="79"/>
      <c r="E122" s="80"/>
      <c r="F122" s="73">
        <f>F114</f>
        <v>0</v>
      </c>
      <c r="G122" s="25"/>
    </row>
    <row r="123" spans="1:7" customFormat="1" ht="13.5">
      <c r="A123" s="70"/>
      <c r="B123" s="61"/>
      <c r="C123" s="78"/>
      <c r="D123" s="79"/>
      <c r="E123" s="80"/>
      <c r="F123" s="81"/>
      <c r="G123" s="25"/>
    </row>
    <row r="124" spans="1:7" customFormat="1" ht="17.100000000000001" customHeight="1" thickBot="1">
      <c r="A124" s="66"/>
      <c r="B124" s="76" t="s">
        <v>13</v>
      </c>
      <c r="C124" s="65"/>
      <c r="D124" s="66"/>
      <c r="E124" s="63"/>
      <c r="F124" s="89">
        <f>F120+F122</f>
        <v>0</v>
      </c>
      <c r="G124" s="25"/>
    </row>
    <row r="125" spans="1:7" customFormat="1" ht="17.100000000000001" customHeight="1" thickTop="1">
      <c r="A125" s="70"/>
      <c r="B125" s="90" t="s">
        <v>14</v>
      </c>
      <c r="C125" s="91"/>
      <c r="D125" s="92"/>
      <c r="E125" s="93"/>
      <c r="F125" s="94">
        <f>F124*0.25</f>
        <v>0</v>
      </c>
      <c r="G125" s="25"/>
    </row>
    <row r="126" spans="1:7" customFormat="1" ht="17.100000000000001" customHeight="1" thickBot="1">
      <c r="A126" s="95"/>
      <c r="B126" s="96" t="s">
        <v>45</v>
      </c>
      <c r="C126" s="97"/>
      <c r="D126" s="95"/>
      <c r="E126" s="98"/>
      <c r="F126" s="99">
        <f>SUM(F124:F125)</f>
        <v>0</v>
      </c>
      <c r="G126" s="25"/>
    </row>
    <row r="127" spans="1:7" customFormat="1" ht="17.100000000000001" customHeight="1">
      <c r="A127" s="124"/>
      <c r="B127" s="123"/>
      <c r="C127" s="125"/>
      <c r="D127" s="124"/>
      <c r="E127" s="80"/>
      <c r="F127" s="94"/>
      <c r="G127" s="25"/>
    </row>
    <row r="128" spans="1:7" customFormat="1" ht="17.100000000000001" customHeight="1">
      <c r="A128" s="124"/>
      <c r="B128" s="123"/>
      <c r="C128" s="125"/>
      <c r="D128" s="124"/>
      <c r="E128" s="80"/>
      <c r="F128" s="94"/>
      <c r="G128" s="25"/>
    </row>
    <row r="129" spans="1:7" customFormat="1" ht="17.100000000000001" customHeight="1">
      <c r="A129" s="124"/>
      <c r="B129" s="123"/>
      <c r="C129" s="125"/>
      <c r="D129" s="124"/>
      <c r="E129" s="80"/>
      <c r="F129" s="94"/>
      <c r="G129" s="25"/>
    </row>
    <row r="130" spans="1:7" customFormat="1" ht="17.100000000000001" customHeight="1">
      <c r="A130" s="124"/>
      <c r="B130" s="142" t="s">
        <v>87</v>
      </c>
      <c r="C130" s="125"/>
      <c r="D130" s="124"/>
      <c r="E130" s="143" t="s">
        <v>91</v>
      </c>
      <c r="F130" s="143"/>
      <c r="G130" s="25"/>
    </row>
    <row r="131" spans="1:7" customFormat="1" ht="17.100000000000001" customHeight="1">
      <c r="A131" s="124"/>
      <c r="B131" s="123"/>
      <c r="C131" s="125"/>
      <c r="D131" s="124"/>
      <c r="E131" s="80"/>
      <c r="F131" s="94"/>
      <c r="G131" s="25"/>
    </row>
    <row r="132" spans="1:7" customFormat="1" ht="17.100000000000001" customHeight="1" thickBot="1">
      <c r="A132" s="124"/>
      <c r="B132" s="145"/>
      <c r="C132" s="125"/>
      <c r="D132" s="124"/>
      <c r="E132" s="144"/>
      <c r="F132" s="144"/>
      <c r="G132" s="25"/>
    </row>
    <row r="133" spans="1:7" customFormat="1" ht="17.100000000000001" customHeight="1">
      <c r="A133" s="124"/>
      <c r="B133" s="123"/>
      <c r="C133" s="125"/>
      <c r="D133" s="124"/>
      <c r="E133" s="80"/>
      <c r="F133" s="94"/>
      <c r="G133" s="25"/>
    </row>
    <row r="134" spans="1:7" s="18" customFormat="1" ht="18">
      <c r="A134" s="13"/>
      <c r="B134" s="15"/>
      <c r="C134" s="16"/>
      <c r="D134" s="17"/>
      <c r="E134" s="11"/>
      <c r="F134" s="31"/>
    </row>
    <row r="135" spans="1:7" customFormat="1" ht="18">
      <c r="A135" s="7"/>
      <c r="B135" s="12"/>
      <c r="C135" s="8"/>
      <c r="D135" s="9"/>
      <c r="E135" s="9"/>
      <c r="F135" s="10"/>
    </row>
    <row r="136" spans="1:7" customFormat="1" ht="18">
      <c r="A136" s="7"/>
      <c r="B136" s="12"/>
      <c r="C136" s="8"/>
      <c r="D136" s="9"/>
      <c r="E136" s="9"/>
      <c r="F136" s="10"/>
    </row>
    <row r="137" spans="1:7" customFormat="1" ht="18">
      <c r="A137" s="7"/>
      <c r="B137" s="12"/>
      <c r="C137" s="8"/>
      <c r="D137" s="9"/>
      <c r="E137" s="9"/>
      <c r="F137" s="10"/>
    </row>
  </sheetData>
  <sheetProtection selectLockedCells="1" selectUnlockedCells="1"/>
  <mergeCells count="29">
    <mergeCell ref="E130:F130"/>
    <mergeCell ref="E132:F132"/>
    <mergeCell ref="A80:A82"/>
    <mergeCell ref="C80:C82"/>
    <mergeCell ref="D80:D82"/>
    <mergeCell ref="E80:E82"/>
    <mergeCell ref="F80:F82"/>
    <mergeCell ref="C84:C86"/>
    <mergeCell ref="D84:D86"/>
    <mergeCell ref="E84:E86"/>
    <mergeCell ref="F84:F86"/>
    <mergeCell ref="A84:A86"/>
    <mergeCell ref="A71:A72"/>
    <mergeCell ref="C71:C72"/>
    <mergeCell ref="D71:D72"/>
    <mergeCell ref="E71:E72"/>
    <mergeCell ref="F71:F72"/>
    <mergeCell ref="B23:F23"/>
    <mergeCell ref="B6:C6"/>
    <mergeCell ref="B17:F17"/>
    <mergeCell ref="B18:F18"/>
    <mergeCell ref="B24:F24"/>
    <mergeCell ref="B19:F19"/>
    <mergeCell ref="B51:F51"/>
    <mergeCell ref="B30:F30"/>
    <mergeCell ref="B31:F31"/>
    <mergeCell ref="B32:F32"/>
    <mergeCell ref="B45:F45"/>
    <mergeCell ref="A49:F49"/>
  </mergeCells>
  <printOptions horizontalCentered="1"/>
  <pageMargins left="0.59055118110236227" right="0.59055118110236227" top="0.59055118110236227" bottom="0.59055118110236227" header="0.39370078740157483" footer="0.19685039370078741"/>
  <pageSetup paperSize="9" scale="95" firstPageNumber="0" fitToHeight="0" orientation="portrait" horizontalDpi="300" verticalDpi="300" r:id="rId1"/>
  <headerFooter alignWithMargins="0">
    <oddFooter>&amp;R&amp;P/&amp;N</oddFooter>
  </headerFooter>
  <rowBreaks count="6" manualBreakCount="6">
    <brk id="49" max="5" man="1"/>
    <brk id="68" max="5" man="1"/>
    <brk id="78" max="5" man="1"/>
    <brk id="85" max="5" man="1"/>
    <brk id="104" max="5" man="1"/>
    <brk id="116" max="5" man="1"/>
  </rowBreaks>
  <colBreaks count="1" manualBreakCount="1">
    <brk id="1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3</vt:i4>
      </vt:variant>
    </vt:vector>
  </HeadingPairs>
  <TitlesOfParts>
    <vt:vector size="4" baseType="lpstr">
      <vt:lpstr>MACANOV DOM</vt:lpstr>
      <vt:lpstr>'MACANOV DOM'!Excel_BuiltIn_Print_Area_1_1</vt:lpstr>
      <vt:lpstr>'MACANOV DOM'!Excel_BuiltIn_Print_Titles</vt:lpstr>
      <vt:lpstr>'MACANOV DOM'!Podrucje_ispisa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BITEL d.o.o.</dc:creator>
  <cp:lastModifiedBy>Dajana Vučaj</cp:lastModifiedBy>
  <cp:lastPrinted>2024-09-24T09:48:34Z</cp:lastPrinted>
  <dcterms:created xsi:type="dcterms:W3CDTF">2017-02-14T13:25:49Z</dcterms:created>
  <dcterms:modified xsi:type="dcterms:W3CDTF">2024-10-01T06:04:23Z</dcterms:modified>
</cp:coreProperties>
</file>