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https://cakovec-my.sharepoint.com/personal/roman_petrovic_cakovec_hr/Documents/2. GRAD ČAKOVEC/GRADSKA UPRAVA 2024/OBJEKTI/FASADE - K TOMISLAVA/KRALJA TOMISLAVA 1/"/>
    </mc:Choice>
  </mc:AlternateContent>
  <xr:revisionPtr revIDLastSave="19" documentId="13_ncr:1_{7862E1A4-FBD5-4E4A-9CC2-6F550D2725B3}" xr6:coauthVersionLast="47" xr6:coauthVersionMax="47" xr10:uidLastSave="{5A177422-98A2-455B-9EBC-0D894618D0BB}"/>
  <bookViews>
    <workbookView xWindow="23929" yWindow="-113" windowWidth="24267" windowHeight="13749" activeTab="2" xr2:uid="{1E04FC80-C752-4E60-BAFB-16CD07920283}"/>
  </bookViews>
  <sheets>
    <sheet name="Naslovnica" sheetId="3" r:id="rId1"/>
    <sheet name="UVJETI" sheetId="20" r:id="rId2"/>
    <sheet name="građevinsko obrtnički" sheetId="1" r:id="rId3"/>
  </sheets>
  <definedNames>
    <definedName name="_xlnm.Print_Area" localSheetId="2">'građevinsko obrtnički'!$A$1:$G$313</definedName>
    <definedName name="_xlnm.Print_Area" localSheetId="0">Naslovnica!$A$1:$B$42</definedName>
    <definedName name="_xlnm.Print_Area" localSheetId="1">UVJETI!$B$1:$B$135</definedName>
    <definedName name="_xlnm.Print_Titles" localSheetId="2">'građevinsko obrtnički'!$48:$48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2" i="1" l="1"/>
  <c r="F311" i="1"/>
  <c r="F304" i="1"/>
  <c r="F298" i="1"/>
  <c r="F285" i="1"/>
  <c r="F279" i="1"/>
  <c r="F255" i="1"/>
  <c r="F254" i="1"/>
  <c r="F247" i="1"/>
  <c r="F230" i="1"/>
  <c r="F229" i="1"/>
  <c r="F228" i="1"/>
  <c r="F227" i="1"/>
  <c r="F203" i="1"/>
  <c r="F195" i="1"/>
  <c r="F185" i="1"/>
  <c r="F177" i="1"/>
  <c r="F172" i="1"/>
  <c r="F171" i="1"/>
  <c r="F170" i="1"/>
  <c r="F163" i="1"/>
  <c r="F147" i="1"/>
  <c r="F132" i="1"/>
  <c r="F126" i="1"/>
  <c r="F117" i="1"/>
  <c r="F93" i="1"/>
  <c r="F75" i="1"/>
  <c r="F67" i="1"/>
  <c r="F313" i="1" l="1"/>
  <c r="F287" i="1" l="1"/>
  <c r="F10" i="1" s="1"/>
  <c r="F96" i="1"/>
  <c r="F7" i="1" s="1"/>
  <c r="F258" i="1"/>
  <c r="F9" i="1" s="1"/>
  <c r="F11" i="1"/>
  <c r="D106" i="1" l="1"/>
  <c r="A232" i="1"/>
  <c r="A249" i="1" s="1"/>
  <c r="F106" i="1" l="1"/>
  <c r="F205" i="1" s="1"/>
  <c r="F8" i="1" s="1"/>
  <c r="F14" i="1" s="1"/>
  <c r="F17" i="1" s="1"/>
  <c r="F19" i="1" s="1"/>
  <c r="A300" i="1"/>
  <c r="A306" i="1" s="1"/>
  <c r="A108" i="1"/>
  <c r="A119" i="1" s="1"/>
  <c r="A128" i="1" s="1"/>
  <c r="A281" i="1" l="1"/>
  <c r="A70" i="1"/>
  <c r="A78" i="1" l="1"/>
  <c r="A84" i="1" s="1"/>
  <c r="A134" i="1" l="1"/>
  <c r="A150" i="1" s="1"/>
  <c r="A166" i="1" s="1"/>
  <c r="A173" i="1" s="1"/>
  <c r="A178" i="1" s="1"/>
  <c r="A186" i="1" s="1"/>
  <c r="A197" i="1" s="1"/>
</calcChain>
</file>

<file path=xl/sharedStrings.xml><?xml version="1.0" encoding="utf-8"?>
<sst xmlns="http://schemas.openxmlformats.org/spreadsheetml/2006/main" count="280" uniqueCount="212">
  <si>
    <t>Naručitelj:</t>
  </si>
  <si>
    <t>Naziv projektantskog ureda:</t>
  </si>
  <si>
    <t xml:space="preserve">NORD-ING d.o.o. </t>
  </si>
  <si>
    <t>Putjane 15</t>
  </si>
  <si>
    <t>40000 Čakovec</t>
  </si>
  <si>
    <t>Naziv građevine:</t>
  </si>
  <si>
    <t>Zajednička oznaka projekta:</t>
  </si>
  <si>
    <t>Glavni projektant:</t>
  </si>
  <si>
    <t>VRSTA PROJEKTA:</t>
  </si>
  <si>
    <t>Direktor:</t>
  </si>
  <si>
    <t>Božica Magdalenić, ing.građ.</t>
  </si>
  <si>
    <t>FASADERSKI RADOVI</t>
  </si>
  <si>
    <t>Re.br.</t>
  </si>
  <si>
    <t>Tehnički opis</t>
  </si>
  <si>
    <t>Ukupno</t>
  </si>
  <si>
    <t>NAPOMENA:</t>
  </si>
  <si>
    <t>Zabranjena je upotreba teških alata, kompresora ili sličnih uređaja koji mogu posredno prouzročiti štetu na konstruktivnim dijelovima građevine.</t>
  </si>
  <si>
    <t>Prije početka rušenja i demontaža kvalificirana, stručna osoba mora odpojiti sve instalacije i osigurati gradilište.</t>
  </si>
  <si>
    <t>kom</t>
  </si>
  <si>
    <t>1.00</t>
  </si>
  <si>
    <t>2.00</t>
  </si>
  <si>
    <t>3.00</t>
  </si>
  <si>
    <t>m²</t>
  </si>
  <si>
    <t>4.00</t>
  </si>
  <si>
    <t xml:space="preserve">LIMARSKI RADOVI </t>
  </si>
  <si>
    <t>Horizontalni žlijeb</t>
  </si>
  <si>
    <t>Obračun prema stvarno izvedenim količinama.</t>
  </si>
  <si>
    <t>m¹</t>
  </si>
  <si>
    <t>LIMARSKI RADOVI UKUPNO:</t>
  </si>
  <si>
    <t>PDV 25%</t>
  </si>
  <si>
    <t>Obračun po m² obrađene površine.</t>
  </si>
  <si>
    <t>Suradnik:</t>
  </si>
  <si>
    <t>Ružica Petrinec, građ.tehn.</t>
  </si>
  <si>
    <t>Jed. mjere</t>
  </si>
  <si>
    <t>kpl</t>
  </si>
  <si>
    <t>GRAD ČAKOVEC</t>
  </si>
  <si>
    <t>Demontaža limenih elemenata</t>
  </si>
  <si>
    <t>Cijena uključuje utovar  u kamion, odvoz i zbrinjavanje ostalog razgrađenog materijala na reciklažnom dvorištu, udaljenosti do 10 km,  zajedno sa svim pristojbama.</t>
  </si>
  <si>
    <t>NAPOMENE ZA IZVODENJE:</t>
  </si>
  <si>
    <t>Ulica kralja Tomislava 15</t>
  </si>
  <si>
    <t>OIB: 44427688822</t>
  </si>
  <si>
    <t>OBNOVA PROČELJA  STAMBENO-POSLOVNE  GRAĐEVINE</t>
  </si>
  <si>
    <t>Ulica kralja Tomislava 1, 40000 Čakovec</t>
  </si>
  <si>
    <t>Grad Čakovec, Međimurska županija</t>
  </si>
  <si>
    <t>k.č.br. 1153/1, k.o. Čakovec</t>
  </si>
  <si>
    <t>Lokacija:</t>
  </si>
  <si>
    <t>NI-263/2023</t>
  </si>
  <si>
    <t>MARINA MRLA, mag.ing.arch. (A 4708)</t>
  </si>
  <si>
    <t>Demontaža postojećih limenih elemenata za odvodnju vode s  krova, sa svim pripadajućim sitnim materijalom. Radovi se izvode prije izvođenja fasaderskih radova.</t>
  </si>
  <si>
    <t>Radove izvoditi prema pravilu struke, važećim zakonima i normama.</t>
  </si>
  <si>
    <t>Radove treba izvoditi osobito pažljivo u blizini profiliranih elemenata.</t>
  </si>
  <si>
    <t xml:space="preserve">Sve zidove sa kojih je uklonjena žbuka treba očistiti čeličnim četkama, a zidne reške skobama do dubine od najmanje 1 cm. </t>
  </si>
  <si>
    <t>Nakon kompletnog skidanja žbuke, potrebno je obavijestiti Konzervatorski odjel u Varaždinu kako bi se izvršio pregled građevine.</t>
  </si>
  <si>
    <t xml:space="preserve">Predmetna zgrada se nalazi unutar granica zone „A“ zaštićene Kulturno povijesne graditeljske cjeline – urbana cjelina Čakovca za koju je predviđena potpuna zaštita povijesnih struktura.  </t>
  </si>
  <si>
    <t>Kulturno povijesna cjelina grada Čakovca, temeljem Zakona o zaštiti i očuvanju kulturnih dobara, zaštićena je Rješenjem koje je donijela Uprava za zaštitu kulturne baštine Ministarstva kulture te je upisana u Registar kulturnih dobara Republike Hrvatske na Listu zaštićenih kulturnih dobara pod brojem Z- 5187.</t>
  </si>
  <si>
    <t xml:space="preserve">U cijenu uključiti sav potreban rad, materijal i potrebnu skelu. </t>
  </si>
  <si>
    <t xml:space="preserve">Obračun po m2 izvedene žbuke. </t>
  </si>
  <si>
    <t>Sve elemente pročelja treba obnoviti u izvornom obliku, tradicionalnim materijalima i tehnologijom; pri obnovi pročelja povijesnih građevina nije dozvoljena upotreba cementnog morta koji ima višestruko negativne utjecaje na izvornu strukturu ziđa i materijale.</t>
  </si>
  <si>
    <t xml:space="preserve">Ako se prilikom rušenja i razgrađivanja naiđe na nepredviđene detalje ili se uoče opasnosti od zabušavanja ili ugrožavanja okolnih elemenata građevine, izvođač je dužan o tome odmah obavijestiti nadzornog inženjera. </t>
  </si>
  <si>
    <t>TROŠKOVNIK  OBNOVE PROČELJA 
STAMBENO-POSLOVNE GRAĐEVINE</t>
  </si>
  <si>
    <t xml:space="preserve">Radove izvesti po uputama konzervatora danih nakon izvršenih konzervatorskih istraživanja u svrhu određivanja bojanih slojeva. </t>
  </si>
  <si>
    <t xml:space="preserve">Izravnavanje zidova </t>
  </si>
  <si>
    <t>KAMENARSKI RADOVI</t>
  </si>
  <si>
    <t>FASADERSKI  RADOVI UKUPNO:</t>
  </si>
  <si>
    <r>
      <t>m</t>
    </r>
    <r>
      <rPr>
        <vertAlign val="superscript"/>
        <sz val="10"/>
        <rFont val="Arial"/>
        <family val="2"/>
        <charset val="238"/>
      </rPr>
      <t>2</t>
    </r>
  </si>
  <si>
    <t>PRIPREMNI RADOVI I  RAZGRAĐIVANJA</t>
  </si>
  <si>
    <t>Radovi se izvode na južnom i zapadnom pročelju!</t>
  </si>
  <si>
    <t>OSTALI RADOVI</t>
  </si>
  <si>
    <t>Prilikom podnošenja zahtjeva za dobivanje odobrenja iz prethodnog stavka potrebno je priložiti detaljni nacrt reklame-natpisa firme kojim će biti predloženo mjesto postave, oblik, vrsta, veličina, boje i tekst.</t>
  </si>
  <si>
    <t>Dobava i ugradnja čeličnih reklama (natpisi firmi)  na prostoru povijesne jezgre.</t>
  </si>
  <si>
    <t>Svi elementi reklame, odnosno natpisa firme, moraju biti dizajnirani u maniri tradicionalnih čakovečkih natpisa; konzolni cimer ili plošni horizontalni natpis,  poštujući  arhitektonsko-oblikovne i ambijetalne karakteristike građevine i ulice u kojoj će se postaviti.</t>
  </si>
  <si>
    <t>Reklame - natpisi firmi</t>
  </si>
  <si>
    <t xml:space="preserve">Pri vrhu vertikalu spojiti s horizontalnim žlijebom. U jediničnoj cijeni uračunati su koljena, te sav materijal i pričvrsni pribor, obujmice, izradu i izradu završetka cijevi. </t>
  </si>
  <si>
    <t>Pri dnu vertikalu spojiti na čeličnu cijev za odvodnju krovne vode.</t>
  </si>
  <si>
    <t>KAMENARSKI RADOVI UKUPNO:</t>
  </si>
  <si>
    <t>40x32 cm</t>
  </si>
  <si>
    <t>60x32 cm</t>
  </si>
  <si>
    <t>270x60 cm</t>
  </si>
  <si>
    <t>Bojanje vertikalnih cijevi za odvodnju</t>
  </si>
  <si>
    <t>Vertikalne cijevi za odvodnju</t>
  </si>
  <si>
    <t>5.00</t>
  </si>
  <si>
    <t>SVEUKUPNO (EUR):</t>
  </si>
  <si>
    <t>UKUPNO:</t>
  </si>
  <si>
    <t>U cijenu uključiti sav rad, materijal, sve do potpune gotovosti.</t>
  </si>
  <si>
    <t>vrata dimenzija 150x225 cm</t>
  </si>
  <si>
    <t>Obrada kamenih dovratnika (erta)</t>
  </si>
  <si>
    <t>Stavka se izvodi na licu mjesta, a obuhvaća detaljno pranje visokotlačnim čistačem, uklanjanje svih labavih djelova i tragova algi, atmosferilija i sl.</t>
  </si>
  <si>
    <t>Po čišćenju pristupa se popunjavanju šupljina, odnosno sanaciji odgovarajućim restauracijskim mortom, impregnacija kamena.</t>
  </si>
  <si>
    <t>TROŠKOVNIK RADOVA</t>
  </si>
  <si>
    <t xml:space="preserve">Konzervatorska istraživanja boja pročelja nakon postave skele, a prije rušenja i demontaže, radi utvrđivanja izgleda pročelja u raznim povijesnim razdobljima, te radi utvrđivanja obrade dekorativnih elemenata. </t>
  </si>
  <si>
    <t>Radove na obnovi pročelja započeti tek nakon istraživanja i dogovora s Konzervatorskim odjelom.</t>
  </si>
  <si>
    <t>Uklanjanje fasadne žbuke</t>
  </si>
  <si>
    <t>Budući da nije izvedeno sondiranje, u stavku uključiti sve zatečene slojeve.</t>
  </si>
  <si>
    <t>Spojeve različitih materijala kao i nestabilne podloge obavezno rabicirati pocinčanom  rabitz mrežom.</t>
  </si>
  <si>
    <t>Žbuka pogodna za sanacijske radove u obnovi i zaštiti povijesnih objekata , visokoparopropusna.</t>
  </si>
  <si>
    <t>Ne smije se nanositi na osunčanoj plohi, za vjetrovita i maglovita vremena. Na skelu obavezno postaviti zaslon protiv sunca ili kiše.</t>
  </si>
  <si>
    <t>Dobava i ugradnja rabitz pletiva ili staklene mrežice.</t>
  </si>
  <si>
    <t>Na navlaženu površinu  nanosi se žbuka na bazi prirodnog hidrauličkog vapna i eco pucolana. Žbuka se nanosi ručno u debljini od maksimalno 3 cm u jednom sloju. Prije nanošenja grube isušujuće žbuke na očišćenu i navlaženu podlogu nanjeti temeljni špric u debljini od 5 mm po cijeloj površini.Gruba isušujuća žbuka se nanosi nakon  2-3 sata nakon izvođenja temeljnog šprica.</t>
  </si>
  <si>
    <t>Bojanje fasade</t>
  </si>
  <si>
    <t>Prije bojenja fasade potrebno je napraviti probe boja na pročelju, a ton boja probe je potrebno dogovoriti u suradnji s nadležnim Konzervatorskim odjelom.</t>
  </si>
  <si>
    <t>Vrsta kamena: vapneni pješčenjak</t>
  </si>
  <si>
    <t>3.01.01.</t>
  </si>
  <si>
    <t>3.01.02.</t>
  </si>
  <si>
    <t>Kamene stube / pragovi</t>
  </si>
  <si>
    <t>visina stube 10 cm / dubina / širina 70 cm - ulaz odvjetnik</t>
  </si>
  <si>
    <t>visina stube 5 cm / dubina / širina 15 cm - ulaz Paladin</t>
  </si>
  <si>
    <t>visina stube 18 cm / dubina / širina 35 cm - Tisak</t>
  </si>
  <si>
    <t>visina stube 8-10 cm / dubina / širina 30 cm - Brijačnica i Turistički ured</t>
  </si>
  <si>
    <t>Sanacija i restauracija  krovnih istaka</t>
  </si>
  <si>
    <t>U cijenu uključiti sav potreban rad, materijal i potrebnu skelu.</t>
  </si>
  <si>
    <t>Krovne istake (profilacija), r.š. od 75 -90 cm.</t>
  </si>
  <si>
    <t xml:space="preserve">Sanacija i restauracija  međukatnih  istaka </t>
  </si>
  <si>
    <t>Krovne istake (profilacija), r.š.  do 40 cm.</t>
  </si>
  <si>
    <t>Sanacija i restauracija  uglovnih istaka</t>
  </si>
  <si>
    <t>2.07.01.</t>
  </si>
  <si>
    <t>2.07.02.</t>
  </si>
  <si>
    <t>2.07.03.</t>
  </si>
  <si>
    <t>Sanacija i restauracija istaka oko prozora i vrata</t>
  </si>
  <si>
    <t>Dobava materijala i izravnavanje postojećih zidova mineralnom bezcementnom žbukom na bazi prirodnog hidrauličkog vapna, a nakon uklanjanja stare žbuke te čišćenja  i pranja zidova, sanacija ziđa sanacijskim mortom na bazi hidrauličkog vapna i pucolona. Prosječne debljine žbuke do 3 cm.</t>
  </si>
  <si>
    <t xml:space="preserve">U cijenu uključiti sav potreban rad, materijal i potrebnu skelu, rabiciranje svih spojeva zidova od opeke. </t>
  </si>
  <si>
    <t xml:space="preserve">Sanacija i restauracija krovnih  vijenaca/ istaka izvodi se kako slijedi:
• uzimanje šablona
• pažljivo otucanje boje
• po potrebi pažljivo otucanje oštećenih, rastresitih  dijelova žbuke 
• otprašivanje i čišćenje  površine 
• krpanje i restauriranje oštećenih dijelova profilacija mortom  – mort za restauratorske radove
• impregnacija
• završno bojenje bojom za vanjske radove na žbukanim podlogama.
</t>
  </si>
  <si>
    <t xml:space="preserve">Sanacija i restauracija uglovnih istaka izvodi se kako slijedi:
• uzimanje šablona
• pažljivo otucanje boje
•pažljivo  otucanje oštećenih dijelova žbuke
• otprašivanje i čišćenje  površine 
• krpanje i restauriranje oštećenih dijelova profilacija mortom - mort za restauratorske radove
• impregnacija
• završno bojenje bojom za vanjske radove na žbukanim podlogama.
</t>
  </si>
  <si>
    <t xml:space="preserve">Izvodi se kako slijedi:
• pažljivo otucanje boje
• pažljivo otucanje oštećenih dijelova žbuke
• otprašivanje i čišćenje  površine 
• žbukanje sanacijskom isušujućom žbukom
• impregnacija
• završno bojenje bojom za vanjske radove na žbukanim podlogama.
</t>
  </si>
  <si>
    <t xml:space="preserve">Obrada špaleta nakon štemanja </t>
  </si>
  <si>
    <t>Bojanje postojećih čeličnih cijevi za odvodnju krovne vode, u crnoj boji. U cijenu uključiti sav rad, materijal,  sve pripremne radove, skidanje boje, čišćenje cijevi, sve do potpune gotovosti.</t>
  </si>
  <si>
    <t>Zatvaranje  drvenih greda ispod krova</t>
  </si>
  <si>
    <t>Drvena stolarija i drvene grilje nisu predmet ovo projekta!</t>
  </si>
  <si>
    <t>U jedinične cijene svake pojedine stavke uključiti radnu skelu, zaštite okolnih površina, zaštita postojećih prozora i vrata, zaštite postojeće kamene plastike.</t>
  </si>
  <si>
    <t>Pripremni radovi</t>
  </si>
  <si>
    <t>Ručno otucanje  postojeće vanjske fasadne žbuke različite debljine  (pretpostavljena debljina 5 cm) s vanjskih  zidova,  sa čišćenjem reški i oprašivanjem zidnih površina.</t>
  </si>
  <si>
    <t>Nakon otucanja žbuke i čiščenja zidova čeličnim četkama cijelu površinu zidova potrebno kvalitetno isprati vodom pod pritiskom  (pritisak prilagoditi stanju ziđa, kako se ne bi dodatno oštetilo) uz upotrebu raznih mlaznica i završno zagrijavanje vode kojoj se dodaje neutralno sredstvo za pranje kako bi se u potpunosti uklonili dijelovi s mikroorganizmima, dijelovi međuprostorne solnosti, nevezani i slabo vezani dijelovi podloge, prašina, ostatci premaza i sl. te se tako otvorile poroznosti koje osiguravaju prozračnost površina.</t>
  </si>
  <si>
    <t>Cijena uključuje sav rad, radnu skelu, zaštite platnima protiv zaprašivanja, utovar u kamion i odvoz otpadnog materijala na reciklažnu deponiju udaljenosti do 10 km.</t>
  </si>
  <si>
    <t xml:space="preserve">Sanacija i restauracija međukatnih istaka izvodi se kako slijedi:
• uzimanje šablona
• pažljivo otucanje boje
• po potrebi pažljivo otucanje oštećenih dijelova žbuke
• otprašivanje i čišćenje  površine 
• krpanje i restauriranje oštećenih dijelova profilacija mortom  – mort za restauratorske radove- gornja ploha se izvodi u blagoj kosini
• impregnacija
• završno bojenje bojom za vanjske radove na žbukanim podlogama.
</t>
  </si>
  <si>
    <t xml:space="preserve">u cijenu uključiti: 
• demontažu prvog reda crijepa
• izvedba daščane oplate + zaštita od crvotočina - ispod okapnice
• izvedba sloja hidroizolacije  ispod okapnice
• izrada elementa za odvodnju
• pokrivanje postojećim crijepom
</t>
  </si>
  <si>
    <t>vrata dimenzija 140x230 cm</t>
  </si>
  <si>
    <t>vrata dimenzija 132x225 cm</t>
  </si>
  <si>
    <t>Čišćenje i restauracija  postojećih kamenih dovratnika (erta), širine 20 cm.</t>
  </si>
  <si>
    <t>U cijenu uključiti svakodnevno čišćenje!!</t>
  </si>
  <si>
    <r>
      <t>m</t>
    </r>
    <r>
      <rPr>
        <vertAlign val="superscript"/>
        <sz val="10"/>
        <rFont val="Arial"/>
        <family val="2"/>
        <charset val="238"/>
      </rPr>
      <t>1</t>
    </r>
  </si>
  <si>
    <r>
      <t xml:space="preserve">Sanacija i restauracija  istaka oko prozora i vrata </t>
    </r>
    <r>
      <rPr>
        <b/>
        <sz val="10"/>
        <rFont val="Arial"/>
        <family val="2"/>
        <charset val="238"/>
      </rPr>
      <t>širine 10 cm</t>
    </r>
    <r>
      <rPr>
        <sz val="10"/>
        <rFont val="Arial"/>
        <family val="2"/>
        <charset val="238"/>
      </rPr>
      <t xml:space="preserve">, izvodi se kako slijedi:
• uzimanje šablona
• pažljivo otucanje boje
• pažljivo otucanje oštećenih dijelova žbuke
• otprašivanje i čišćenje  površine 
• krpanje i restauriranje oštećenih dijelova profilacija mortom - mort za restauratorske radove
• impregnacija
• završno bojenje bojom za vanjske radove na žbukanim podlogama.
</t>
    </r>
  </si>
  <si>
    <r>
      <t xml:space="preserve">Izrada novih špaleta oko vrata,  </t>
    </r>
    <r>
      <rPr>
        <b/>
        <u/>
        <sz val="10"/>
        <rFont val="Arial"/>
        <family val="2"/>
        <charset val="238"/>
      </rPr>
      <t>fasadnom sanacijskom  isušujućom žbukom</t>
    </r>
    <r>
      <rPr>
        <sz val="10"/>
        <rFont val="Arial"/>
        <family val="2"/>
        <charset val="238"/>
      </rPr>
      <t xml:space="preserve"> (prema uputstvu konzervatora) koja se izvodi na otprašene i očišćene površine</t>
    </r>
    <r>
      <rPr>
        <b/>
        <sz val="10"/>
        <rFont val="Arial"/>
        <family val="2"/>
        <charset val="238"/>
      </rPr>
      <t xml:space="preserve">  špaleta oko vrata, širine do 35 cm. </t>
    </r>
  </si>
  <si>
    <t>Nanošenje finog završnog morta za završnu obradu. Ručno nanošenje bezcementne žbuke za završnu obradu na bazi prirodnog hidrauličkog vapna i eco poculana.</t>
  </si>
  <si>
    <t>U cijenu uključiti sav potreban rad, materijal i potrebnu skelu, rabiciranje svih spojeva zidova od opeke i nestabilnih podloga, radnu skelu, sve prema pravilima struke i uputama odabranog proizvođača.</t>
  </si>
  <si>
    <t xml:space="preserve">          OBNOVA PROČELJA  STAMBENO-POSLOVNE  GRAĐEVINE - REKAPITULACIJA</t>
  </si>
  <si>
    <t>REKAPITULACIJA</t>
  </si>
  <si>
    <t>ver.cijevi - 23 m</t>
  </si>
  <si>
    <t>hor.žlijeb - 48 m</t>
  </si>
  <si>
    <t>Predviđeno 20% ukupne površine.</t>
  </si>
  <si>
    <t>Špalete oko vrata - Tisak</t>
  </si>
  <si>
    <t>U cijenu uključiti sav rad, materijal, demontažu postojećih pragova, izvedba hidroizolacije ispod stube, ugradnja nove masivne stube i impregnacija kamena.</t>
  </si>
  <si>
    <t>3.03.01.</t>
  </si>
  <si>
    <t>3.03.02.</t>
  </si>
  <si>
    <r>
      <t xml:space="preserve">Obnovu kamenih elemenata </t>
    </r>
    <r>
      <rPr>
        <b/>
        <sz val="10"/>
        <color theme="1"/>
        <rFont val="Arial"/>
        <family val="2"/>
        <charset val="238"/>
      </rPr>
      <t>treba izvesti izvođač koji ima Dopuštenje Ministarstva kulture i medija za obavljanje poslova zaštite i očuvanja kulturnih dobara, za rad na kamenoj plastici</t>
    </r>
    <r>
      <rPr>
        <sz val="10"/>
        <color theme="1"/>
        <rFont val="Arial"/>
        <family val="2"/>
        <charset val="238"/>
      </rPr>
      <t>.</t>
    </r>
  </si>
  <si>
    <r>
      <t xml:space="preserve">Izrada nove  </t>
    </r>
    <r>
      <rPr>
        <u/>
        <sz val="10"/>
        <rFont val="Arial"/>
        <family val="2"/>
        <charset val="238"/>
      </rPr>
      <t xml:space="preserve">isušujuće mineralne  bezcementne žbuke </t>
    </r>
    <r>
      <rPr>
        <sz val="10"/>
        <rFont val="Arial"/>
        <family val="2"/>
        <charset val="238"/>
      </rPr>
      <t xml:space="preserve"> (prema uputstvu konzervatora) koja se izvodi na otprašene i očišćene zidne površine, </t>
    </r>
    <r>
      <rPr>
        <b/>
        <sz val="10"/>
        <rFont val="Arial"/>
        <family val="2"/>
        <charset val="238"/>
      </rPr>
      <t>prosječne debljine 3 cm.</t>
    </r>
    <r>
      <rPr>
        <sz val="10"/>
        <rFont val="Arial"/>
        <family val="2"/>
        <charset val="238"/>
      </rPr>
      <t xml:space="preserve"> </t>
    </r>
  </si>
  <si>
    <r>
      <t xml:space="preserve">Izrada nove  </t>
    </r>
    <r>
      <rPr>
        <u/>
        <sz val="10"/>
        <rFont val="Arial"/>
        <family val="2"/>
        <charset val="238"/>
      </rPr>
      <t xml:space="preserve">SANACIJSKE  bezcementne žbuke </t>
    </r>
    <r>
      <rPr>
        <b/>
        <u/>
        <sz val="10"/>
        <rFont val="Arial"/>
        <family val="2"/>
        <charset val="238"/>
      </rPr>
      <t>na soklu</t>
    </r>
    <r>
      <rPr>
        <sz val="10"/>
        <rFont val="Arial"/>
        <family val="2"/>
        <charset val="238"/>
      </rPr>
      <t xml:space="preserve"> (prema uputstvu konzervatora) koja se izvodi na otprašene i očišćene zidne površine, </t>
    </r>
    <r>
      <rPr>
        <b/>
        <sz val="10"/>
        <rFont val="Arial"/>
        <family val="2"/>
        <charset val="238"/>
      </rPr>
      <t>prosječne debljine 5 cm.</t>
    </r>
    <r>
      <rPr>
        <sz val="10"/>
        <rFont val="Arial"/>
        <family val="2"/>
        <charset val="238"/>
      </rPr>
      <t xml:space="preserve"> Gornja ploha sokla blago nakošena prema van, kako se ne bi zadržavala voda.</t>
    </r>
  </si>
  <si>
    <r>
      <t xml:space="preserve">Sve kamene elemente na pročeljima (kameni okviri vrata, stube i sl.) koji su oštećeni ili nedostaju treba restaurirati i konzevirati; za popravak kamenih elemenata nije dozvoljena upotreba cementnog morta, obnovu kamenih elemenata treba izvesti </t>
    </r>
    <r>
      <rPr>
        <b/>
        <sz val="10"/>
        <rFont val="Arial"/>
        <family val="2"/>
        <charset val="238"/>
      </rPr>
      <t>izvođač koji ima Dopuštenje Ministarstva kulture i medija za obavljanje poslova zaštite i očuvanja kulturnih dobara, za rad na kamenoj plastic</t>
    </r>
    <r>
      <rPr>
        <sz val="10"/>
        <rFont val="Arial"/>
        <family val="2"/>
        <charset val="238"/>
      </rPr>
      <t xml:space="preserve">i, sukladno Zakonu o zaštiti i očuvanju kulturnih dobara i Pravilniku o uvjetima za dobivanje dopuštenja za obavljanje poslova na zaštiti i očuvanju kultunrih dobara (NN br. 98/18), </t>
    </r>
  </si>
  <si>
    <r>
      <t xml:space="preserve">Dobava, izrada i montaža horizontalnog žlijeba </t>
    </r>
    <r>
      <rPr>
        <b/>
        <sz val="10"/>
        <rFont val="Arial"/>
        <family val="2"/>
        <charset val="238"/>
      </rPr>
      <t>do  Ø 150 mm</t>
    </r>
    <r>
      <rPr>
        <sz val="10"/>
        <rFont val="Arial"/>
        <family val="2"/>
        <charset val="238"/>
      </rPr>
      <t xml:space="preserve"> za odvod krovne vode iz plastificiranog pocinčanog lima debljine 0,70 mm,  zajedno s okapnicom. Okapnica širine 66 cm.</t>
    </r>
  </si>
  <si>
    <r>
      <t xml:space="preserve">Izrada i montaža vertikalne cijevi okruglog profila </t>
    </r>
    <r>
      <rPr>
        <b/>
        <sz val="10"/>
        <rFont val="Arial"/>
        <family val="2"/>
        <charset val="238"/>
      </rPr>
      <t xml:space="preserve">Ø100 mm </t>
    </r>
    <r>
      <rPr>
        <sz val="10"/>
        <rFont val="Arial"/>
        <family val="2"/>
        <charset val="238"/>
      </rPr>
      <t>za odvod krovne vode, izvedene od pocinčanog, plastificiranog lima d=0,70 mm.</t>
    </r>
  </si>
  <si>
    <t>Konzervatorska - restauratorska  istraživanja bojenih slojeva na pročelju</t>
  </si>
  <si>
    <r>
      <t>Izrada nove fasadne mineralne</t>
    </r>
    <r>
      <rPr>
        <u/>
        <sz val="10"/>
        <rFont val="Arial"/>
        <family val="2"/>
        <charset val="238"/>
      </rPr>
      <t xml:space="preserve">  bezcementne žbuke</t>
    </r>
    <r>
      <rPr>
        <sz val="10"/>
        <rFont val="Arial"/>
        <family val="2"/>
        <charset val="238"/>
      </rPr>
      <t xml:space="preserve">  (prema uputstvu konzervatora) na bazi prirodnog hidrauličkog vapna,  koja se izvodi na otprašene i očišćene </t>
    </r>
    <r>
      <rPr>
        <b/>
        <sz val="10"/>
        <rFont val="Arial"/>
        <family val="2"/>
        <charset val="238"/>
      </rPr>
      <t>površine pročelja, prosječne debljine 3 cm.</t>
    </r>
  </si>
  <si>
    <t>Fasadna žbuka pročelja od međukatnog istaka do krovnog istaka</t>
  </si>
  <si>
    <t>Isušujuća mineralna  žbuka visina od visine  sokla do međukatnog istaka</t>
  </si>
  <si>
    <t>Sve stavke ovog troškovnika podrazumijevaju izvođenje svih detalja sa svim konstruktivnim dijelovima, besprijekorno prema nacrtima, tehničkom opisu i ovim općim uvjetima,  sve do potpune gotovosti i funkcionalnosti.</t>
  </si>
  <si>
    <t xml:space="preserve">Jedinične cijene stavke obuhvaćaju:  </t>
  </si>
  <si>
    <t xml:space="preserve">-troškove organizacije gradilišta </t>
  </si>
  <si>
    <t>-sav osnovni i pomoćni rad, alat i pribor</t>
  </si>
  <si>
    <t xml:space="preserve">-osnovni i pomoćni materijal </t>
  </si>
  <si>
    <t>-uskladištenja</t>
  </si>
  <si>
    <t xml:space="preserve">-montaže i demontaže radne skele </t>
  </si>
  <si>
    <t>-sve mjere zaštite na radu</t>
  </si>
  <si>
    <t>-čišćenje tijekom izvođenja radova</t>
  </si>
  <si>
    <t>-kompletno završno čišćenje</t>
  </si>
  <si>
    <t>-pripadajuća atesna dokumentacija i sva ispitivanja neophodna za kompletnu funkcionalnost stavke.</t>
  </si>
  <si>
    <t>Sve susjedne plohe i  već izvedene radove, horizontalne ili vertikalne, potrebno je  zaštititi, plastičnim (PVC ili PE) folijama, ljepenkom, daskama i sl., tako da ne dođe do oštećenja radova ili ploha. Sve navedeno treba uračunati u jediničnu cijenu radova.</t>
  </si>
  <si>
    <t>-sav transport</t>
  </si>
  <si>
    <t xml:space="preserve">OPĆI UVJETI </t>
  </si>
  <si>
    <t xml:space="preserve">Temperatura za vrijeme žbukanja i dva dana poslije žbukanja ne smije pasti ispod 5°C. </t>
  </si>
  <si>
    <t>Pri izvedbi radova treba se strogo pridržavati važećih normativa, teh. uvjeta i pravilnika za izvedbu zidarskih radova, a u kvaliteti po nacrtima, detaljima i opisu iz odgovarajuće stavke troškovnika.</t>
  </si>
  <si>
    <t xml:space="preserve">Prije nego se počne žbukati, potrebno je izvršiti predradnje čišćenja ploha i čišćenja i ispuhivanja fuga, kvašenje zidne površine vodom.  Ako je zbog kiše ploha zida isuviše mokra, žbukanje treba odgoditi sve dok ploha zida ne bude dovoljno suha. </t>
  </si>
  <si>
    <t>- zaštitu zidova od utjecaja vrućine, hladnoće i atmosferskih nepogoda,</t>
  </si>
  <si>
    <t>Konzervatorski uvjeti</t>
  </si>
  <si>
    <t>Ove radove izvesti nakon postave skele i nakon definiranog opsega radova od strane Konzervatorskog odjela.</t>
  </si>
  <si>
    <t>NAPOMENA: Ova stavka se izvodi u dogovoru i uz potvrdu od Konzervatorskog odjela.</t>
  </si>
  <si>
    <t>NAPOMENA: Svi radovi izvode se u dogovoru i uz potvrdu od Konzervatorskog odjela.</t>
  </si>
  <si>
    <t>Dobava materijala i zatvaranje drvenih greda ispod krova, vlakno cementnim pločama, razvijene širine do 45 cm.</t>
  </si>
  <si>
    <t>U cijenu uključiti i potrebne predradnje - čišćenje, impregnacija, sve do potpune gotovosti.</t>
  </si>
  <si>
    <t xml:space="preserve">Dobava i ugradnja masivnih  kamenih stuba/pragova,  na ulazu u poslovne prostore. </t>
  </si>
  <si>
    <t>Prilikom uklanjanja vanjske žbuke,  potrebno je razvrstavati otpad te ga sukcesivno odvoziti na za to predviđene gradske deponije, a elemente koji će se ponovno ugrađivati, demontirati što pažljivije, te ih skladištiti na gradilišnoj deponiji ili kod investitora,  odnosno na suho i sigurno mjesto za popravak i ponovnu ugradnju.</t>
  </si>
  <si>
    <t>Prije početka radova potrebno je zaštiti postojeće opločenje trga,  susjedne građevine, kako se ne bi oštetile prilikom obnove  pročelja.</t>
  </si>
  <si>
    <t>Demontaža svih elemenata s fasadnih površina (reklame, kamere, natpise ulice    a sve elemente koji se ne demontiraju potrebno je zaštiti).</t>
  </si>
  <si>
    <t>Bojanje sokla</t>
  </si>
  <si>
    <t>Fasadna skela obračunata je u stavkama žbukanja zidova.</t>
  </si>
  <si>
    <t>Bojanje sokla bojom za podnožje.</t>
  </si>
  <si>
    <t xml:space="preserve">Bojanje fasadnih ožbukanih površina mineralnim  bojama koje omogućavaju prirodnu parodifuziju i isušivanje zaostale vlage u zidovima ("disanje ziđa"). </t>
  </si>
  <si>
    <t xml:space="preserve">Izvodi se kako slijedi:
• pažljivo otucanje špalete od opeke kako bi se otkrila cijela širina kamene erte
• otprašivanje i čišćenje  površine 
• žbukanje špaleta sanacijskom isušujućom žbukom
• završna obrada - bojenje bojom za vanjske radove na žbukanim podlogama (špalete).
</t>
  </si>
  <si>
    <t>NAPOMENA: Sve stavke izvoditi u dogovoru i uz potvrdu od Konzervatorskog odjela.</t>
  </si>
  <si>
    <t>Prije bojenja sokla, potrebno je napraviti probe boja, a ton boja probe je potrebno dogovoriti u suradnji s nadležnim Konzervatorskim odjelom.</t>
  </si>
  <si>
    <t xml:space="preserve">Za svaku pojedinu reklamu potrebno je zatražiti posebne uvjete i prethodno odobrenje. </t>
  </si>
  <si>
    <t>Stavku izvoditi u dogovoru i uz potvrdu od Konzervatorskog odjela.</t>
  </si>
  <si>
    <t xml:space="preserve">Obrada sokla </t>
  </si>
  <si>
    <t>U cijenu uključiti sav potreban rad, materijal i potrebnu skelu,rabic pletivo, rabiciranje svih spojeva zidova od opeke i nestabilnih podloga,  sve prema pravilima struke i uputama odabranog proizvođača.</t>
  </si>
  <si>
    <t>3.01.03.</t>
  </si>
  <si>
    <t>3.01.04.</t>
  </si>
  <si>
    <t>U cijenu uključiti sav rad, materija, skela, impregnacija, završna obrada bojanjem u dva sloja.</t>
  </si>
  <si>
    <t>Izvesti sve kompletno sa izradom priključaka za vertikalne, olučne cijevi, zatvaranjem bočnih strana oluka. Izvesti sve prema detalju. U cijeni obuhvatiti i kuke za nošenje oluka, sav rad, materijal i radnu skelu.</t>
  </si>
  <si>
    <t>Napomena</t>
  </si>
  <si>
    <t>Kol.</t>
  </si>
  <si>
    <t>Jed. Cijena</t>
  </si>
  <si>
    <t>Potpis :</t>
  </si>
  <si>
    <t>…....................</t>
  </si>
  <si>
    <t>Datum:</t>
  </si>
  <si>
    <t>….......................................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</si>
</sst>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64" formatCode="0&quot;.&quot;00&quot;. &quot;"/>
    <numFmt numFmtId="165" formatCode="\2&quot;.&quot;00&quot;. &quot;"/>
    <numFmt numFmtId="166" formatCode="\3&quot;.&quot;00&quot;. &quot;"/>
    <numFmt numFmtId="167" formatCode="\4&quot;.&quot;00&quot;. &quot;"/>
    <numFmt numFmtId="168" formatCode="\5&quot;.&quot;00&quot;. &quot;"/>
    <numFmt numFmtId="169" formatCode="\1&quot;.&quot;00&quot;. &quot;"/>
    <numFmt numFmtId="170" formatCode="\9&quot;.&quot;00&quot;. &quot;"/>
    <numFmt numFmtId="171" formatCode="\1\2&quot;.&quot;00&quot;. &quot;"/>
    <numFmt numFmtId="172" formatCode="_(* #,##0.00_);_(* \(#,##0.00\);_(* &quot;-&quot;??_);_(@_)"/>
    <numFmt numFmtId="173" formatCode="* #,##0.00\ ;\-* #,##0.00\ ;* \-#\ ;@\ "/>
    <numFmt numFmtId="174" formatCode="_(* #,##0.00_);_(* \(#,##0.00\);_(* \-??_);_(@_)"/>
    <numFmt numFmtId="176" formatCode="_-* #,##0.00&quot; kn&quot;_-;\-* #,##0.00&quot; kn&quot;_-;_-* \-??&quot; kn&quot;_-;_-@_-"/>
    <numFmt numFmtId="177" formatCode="\10&quot;.&quot;00&quot;. &quot;"/>
    <numFmt numFmtId="178" formatCode="#,##0.00\ _k_n"/>
  </numFmts>
  <fonts count="33">
    <font>
      <sz val="11"/>
      <color theme="1"/>
      <name val="Calibri"/>
      <family val="2"/>
      <scheme val="minor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000000"/>
      <name val="Arial1"/>
      <charset val="238"/>
    </font>
    <font>
      <sz val="11"/>
      <name val="7_Futura"/>
    </font>
    <font>
      <sz val="11"/>
      <color theme="1"/>
      <name val="Calibri"/>
      <family val="2"/>
      <scheme val="minor"/>
    </font>
    <font>
      <u/>
      <sz val="9"/>
      <color theme="10"/>
      <name val="Arial"/>
      <family val="2"/>
      <charset val="238"/>
    </font>
    <font>
      <b/>
      <sz val="12"/>
      <name val="Futura Bk L2"/>
      <family val="2"/>
      <charset val="238"/>
    </font>
    <font>
      <i/>
      <sz val="11"/>
      <color rgb="FF808080"/>
      <name val="Calibri"/>
      <family val="2"/>
      <charset val="238"/>
    </font>
    <font>
      <sz val="9"/>
      <color theme="1"/>
      <name val="Arial"/>
      <family val="2"/>
    </font>
    <font>
      <sz val="11"/>
      <color indexed="8"/>
      <name val="Calibri"/>
      <family val="2"/>
      <charset val="238"/>
    </font>
    <font>
      <sz val="11"/>
      <name val="7_Futura"/>
      <charset val="238"/>
    </font>
    <font>
      <sz val="12"/>
      <name val="Times New Roman"/>
      <family val="1"/>
      <charset val="238"/>
    </font>
    <font>
      <b/>
      <sz val="12"/>
      <color theme="1"/>
      <name val="Arial"/>
      <family val="2"/>
      <charset val="238"/>
    </font>
    <font>
      <b/>
      <sz val="12"/>
      <color theme="9" tint="-0.499984740745262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color theme="9" tint="-0.499984740745262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9"/>
      <color theme="9" tint="-0.499984740745262"/>
      <name val="Arial"/>
      <family val="2"/>
      <charset val="238"/>
    </font>
    <font>
      <b/>
      <sz val="10"/>
      <name val="Arial"/>
      <family val="2"/>
      <charset val="238"/>
    </font>
    <font>
      <b/>
      <sz val="10"/>
      <name val="Times New Roman"/>
      <family val="1"/>
      <charset val="238"/>
    </font>
    <font>
      <vertAlign val="superscript"/>
      <sz val="10"/>
      <name val="Arial"/>
      <family val="2"/>
      <charset val="238"/>
    </font>
    <font>
      <u/>
      <sz val="10"/>
      <name val="Arial"/>
      <family val="2"/>
      <charset val="238"/>
    </font>
    <font>
      <b/>
      <u/>
      <sz val="10"/>
      <name val="Arial"/>
      <family val="2"/>
      <charset val="238"/>
    </font>
    <font>
      <b/>
      <sz val="10"/>
      <name val="Arial-BoldMT"/>
      <charset val="238"/>
    </font>
    <font>
      <b/>
      <u/>
      <sz val="10"/>
      <color theme="1"/>
      <name val="Arial"/>
      <family val="2"/>
      <charset val="238"/>
    </font>
    <font>
      <b/>
      <sz val="10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2">
    <xf numFmtId="0" fontId="0" fillId="0" borderId="0"/>
    <xf numFmtId="0" fontId="6" fillId="0" borderId="0"/>
    <xf numFmtId="0" fontId="7" fillId="0" borderId="0"/>
    <xf numFmtId="0" fontId="8" fillId="0" borderId="0"/>
    <xf numFmtId="0" fontId="9" fillId="0" borderId="0" applyBorder="0" applyProtection="0"/>
    <xf numFmtId="0" fontId="6" fillId="0" borderId="0"/>
    <xf numFmtId="0" fontId="6" fillId="0" borderId="0"/>
    <xf numFmtId="0" fontId="6" fillId="0" borderId="0"/>
    <xf numFmtId="0" fontId="10" fillId="0" borderId="0"/>
    <xf numFmtId="0" fontId="11" fillId="0" borderId="0"/>
    <xf numFmtId="0" fontId="8" fillId="0" borderId="0"/>
    <xf numFmtId="0" fontId="5" fillId="0" borderId="0"/>
    <xf numFmtId="0" fontId="12" fillId="0" borderId="0" applyNumberFormat="0" applyFill="0" applyBorder="0" applyAlignment="0" applyProtection="0"/>
    <xf numFmtId="0" fontId="6" fillId="0" borderId="0"/>
    <xf numFmtId="0" fontId="6" fillId="0" borderId="0"/>
    <xf numFmtId="49" fontId="13" fillId="0" borderId="0">
      <alignment vertical="center"/>
      <protection locked="0"/>
    </xf>
    <xf numFmtId="0" fontId="14" fillId="0" borderId="0"/>
    <xf numFmtId="0" fontId="6" fillId="0" borderId="0"/>
    <xf numFmtId="172" fontId="6" fillId="0" borderId="0" applyFont="0" applyFill="0" applyBorder="0" applyAlignment="0" applyProtection="0"/>
    <xf numFmtId="0" fontId="6" fillId="0" borderId="0"/>
    <xf numFmtId="174" fontId="17" fillId="0" borderId="0" applyFill="0" applyBorder="0" applyAlignment="0" applyProtection="0"/>
    <xf numFmtId="176" fontId="6" fillId="0" borderId="0" applyFill="0" applyBorder="0" applyAlignment="0" applyProtection="0"/>
    <xf numFmtId="173" fontId="16" fillId="0" borderId="0" applyFill="0" applyBorder="0" applyAlignment="0" applyProtection="0"/>
    <xf numFmtId="174" fontId="17" fillId="0" borderId="0" applyFill="0" applyBorder="0" applyAlignment="0" applyProtection="0"/>
    <xf numFmtId="0" fontId="16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6" fillId="0" borderId="0"/>
  </cellStyleXfs>
  <cellXfs count="154">
    <xf numFmtId="0" fontId="0" fillId="0" borderId="0" xfId="0"/>
    <xf numFmtId="4" fontId="4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justify" vertical="top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9" fillId="0" borderId="0" xfId="0" applyFont="1" applyAlignment="1">
      <alignment horizontal="left" vertical="top"/>
    </xf>
    <xf numFmtId="0" fontId="15" fillId="0" borderId="0" xfId="0" applyFont="1" applyProtection="1"/>
    <xf numFmtId="0" fontId="3" fillId="0" borderId="0" xfId="0" applyFont="1" applyAlignment="1">
      <alignment horizontal="left" vertical="top" wrapText="1"/>
    </xf>
    <xf numFmtId="0" fontId="15" fillId="0" borderId="6" xfId="0" applyFont="1" applyBorder="1" applyProtection="1"/>
    <xf numFmtId="0" fontId="22" fillId="0" borderId="0" xfId="0" applyFont="1" applyAlignment="1">
      <alignment horizontal="left" vertical="top" wrapText="1"/>
    </xf>
    <xf numFmtId="0" fontId="1" fillId="0" borderId="0" xfId="0" applyFont="1" applyAlignment="1">
      <alignment horizontal="justify" vertical="top"/>
    </xf>
    <xf numFmtId="0" fontId="21" fillId="0" borderId="0" xfId="0" applyFont="1" applyAlignment="1">
      <alignment vertical="center" wrapText="1"/>
    </xf>
    <xf numFmtId="0" fontId="20" fillId="0" borderId="0" xfId="0" applyFont="1" applyAlignment="1">
      <alignment vertical="top" wrapText="1"/>
    </xf>
    <xf numFmtId="0" fontId="21" fillId="0" borderId="0" xfId="0" applyFont="1" applyAlignment="1">
      <alignment horizontal="justify" vertical="top"/>
    </xf>
    <xf numFmtId="0" fontId="24" fillId="0" borderId="6" xfId="0" applyFont="1" applyBorder="1" applyProtection="1"/>
    <xf numFmtId="165" fontId="25" fillId="0" borderId="0" xfId="0" applyNumberFormat="1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justify" vertical="top" wrapText="1"/>
    </xf>
    <xf numFmtId="0" fontId="25" fillId="0" borderId="0" xfId="0" applyFont="1" applyFill="1" applyBorder="1" applyAlignment="1">
      <alignment horizontal="left" wrapText="1"/>
    </xf>
    <xf numFmtId="165" fontId="6" fillId="0" borderId="0" xfId="0" applyNumberFormat="1" applyFont="1" applyFill="1" applyBorder="1" applyAlignment="1">
      <alignment horizontal="center" vertical="top" wrapText="1"/>
    </xf>
    <xf numFmtId="0" fontId="6" fillId="0" borderId="0" xfId="0" applyNumberFormat="1" applyFont="1" applyFill="1" applyAlignment="1">
      <alignment horizontal="justify" vertical="top" wrapText="1"/>
    </xf>
    <xf numFmtId="0" fontId="6" fillId="0" borderId="0" xfId="0" applyFont="1" applyFill="1" applyAlignment="1">
      <alignment horizontal="center" wrapText="1"/>
    </xf>
    <xf numFmtId="4" fontId="6" fillId="0" borderId="0" xfId="0" applyNumberFormat="1" applyFont="1" applyFill="1" applyAlignment="1">
      <alignment horizontal="right"/>
    </xf>
    <xf numFmtId="0" fontId="21" fillId="0" borderId="0" xfId="0" applyFont="1" applyFill="1" applyAlignment="1">
      <alignment horizontal="justify" vertical="top"/>
    </xf>
    <xf numFmtId="0" fontId="6" fillId="0" borderId="0" xfId="0" applyFont="1" applyFill="1" applyAlignment="1">
      <alignment vertical="top" wrapText="1"/>
    </xf>
    <xf numFmtId="169" fontId="25" fillId="0" borderId="0" xfId="0" applyNumberFormat="1" applyFont="1" applyFill="1" applyAlignment="1" applyProtection="1">
      <alignment horizontal="center" vertical="top"/>
    </xf>
    <xf numFmtId="2" fontId="6" fillId="0" borderId="0" xfId="5" applyNumberFormat="1" applyFont="1" applyFill="1" applyAlignment="1" applyProtection="1">
      <alignment horizontal="justify" vertical="top"/>
    </xf>
    <xf numFmtId="2" fontId="6" fillId="0" borderId="0" xfId="5" applyNumberFormat="1" applyFont="1" applyFill="1" applyAlignment="1" applyProtection="1">
      <alignment horizontal="center"/>
    </xf>
    <xf numFmtId="4" fontId="7" fillId="0" borderId="0" xfId="5" applyNumberFormat="1" applyFont="1" applyFill="1" applyAlignment="1" applyProtection="1">
      <alignment horizontal="right"/>
    </xf>
    <xf numFmtId="169" fontId="6" fillId="0" borderId="0" xfId="0" applyNumberFormat="1" applyFont="1" applyFill="1" applyAlignment="1" applyProtection="1">
      <alignment horizontal="center" vertical="top"/>
    </xf>
    <xf numFmtId="0" fontId="6" fillId="0" borderId="0" xfId="0" applyFont="1" applyFill="1" applyAlignment="1" applyProtection="1">
      <alignment horizontal="justify" vertical="top"/>
    </xf>
    <xf numFmtId="0" fontId="25" fillId="0" borderId="0" xfId="0" applyFont="1" applyFill="1" applyAlignment="1">
      <alignment horizontal="justify" vertical="top" wrapText="1"/>
    </xf>
    <xf numFmtId="0" fontId="6" fillId="0" borderId="0" xfId="0" applyFont="1" applyFill="1" applyAlignment="1">
      <alignment horizontal="right"/>
    </xf>
    <xf numFmtId="4" fontId="6" fillId="0" borderId="0" xfId="0" applyNumberFormat="1" applyFont="1" applyFill="1" applyAlignment="1" applyProtection="1">
      <alignment horizontal="right"/>
      <protection locked="0"/>
    </xf>
    <xf numFmtId="4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justify" vertical="top"/>
    </xf>
    <xf numFmtId="49" fontId="6" fillId="0" borderId="0" xfId="0" applyNumberFormat="1" applyFont="1" applyFill="1" applyAlignment="1" applyProtection="1">
      <alignment horizontal="justify" vertical="top"/>
    </xf>
    <xf numFmtId="4" fontId="6" fillId="0" borderId="0" xfId="0" applyNumberFormat="1" applyFont="1" applyFill="1" applyAlignment="1"/>
    <xf numFmtId="0" fontId="6" fillId="0" borderId="0" xfId="0" applyFont="1" applyFill="1" applyBorder="1" applyAlignment="1">
      <alignment horizontal="left" wrapText="1"/>
    </xf>
    <xf numFmtId="0" fontId="25" fillId="0" borderId="0" xfId="0" applyNumberFormat="1" applyFont="1" applyFill="1" applyAlignment="1">
      <alignment horizontal="justify" vertical="top" wrapText="1"/>
    </xf>
    <xf numFmtId="1" fontId="6" fillId="0" borderId="0" xfId="0" applyNumberFormat="1" applyFont="1" applyFill="1" applyAlignment="1">
      <alignment horizontal="right"/>
    </xf>
    <xf numFmtId="0" fontId="24" fillId="0" borderId="0" xfId="0" applyFont="1" applyBorder="1" applyProtection="1"/>
    <xf numFmtId="0" fontId="15" fillId="0" borderId="0" xfId="0" applyFont="1" applyBorder="1" applyProtection="1"/>
    <xf numFmtId="4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/>
    </xf>
    <xf numFmtId="164" fontId="6" fillId="0" borderId="0" xfId="0" applyNumberFormat="1" applyFont="1" applyFill="1" applyAlignment="1" applyProtection="1">
      <alignment horizontal="center" vertical="top"/>
    </xf>
    <xf numFmtId="0" fontId="6" fillId="0" borderId="0" xfId="0" applyFont="1" applyFill="1" applyAlignment="1" applyProtection="1">
      <alignment horizontal="center"/>
    </xf>
    <xf numFmtId="4" fontId="6" fillId="0" borderId="0" xfId="0" applyNumberFormat="1" applyFont="1" applyFill="1" applyAlignment="1" applyProtection="1"/>
    <xf numFmtId="4" fontId="6" fillId="0" borderId="0" xfId="0" applyNumberFormat="1" applyFont="1" applyFill="1" applyAlignment="1" applyProtection="1">
      <alignment horizontal="right"/>
    </xf>
    <xf numFmtId="0" fontId="6" fillId="0" borderId="0" xfId="0" applyFont="1" applyFill="1"/>
    <xf numFmtId="0" fontId="25" fillId="0" borderId="0" xfId="0" applyFont="1" applyFill="1" applyAlignment="1">
      <alignment horizontal="left" vertical="top"/>
    </xf>
    <xf numFmtId="0" fontId="25" fillId="0" borderId="0" xfId="0" applyFont="1" applyFill="1" applyAlignment="1">
      <alignment vertical="top" wrapText="1"/>
    </xf>
    <xf numFmtId="49" fontId="25" fillId="0" borderId="0" xfId="0" applyNumberFormat="1" applyFont="1" applyFill="1" applyAlignment="1" applyProtection="1">
      <alignment horizontal="justify" vertical="top"/>
    </xf>
    <xf numFmtId="49" fontId="6" fillId="0" borderId="0" xfId="0" applyNumberFormat="1" applyFont="1" applyFill="1" applyAlignment="1" applyProtection="1">
      <alignment horizontal="left" vertical="top"/>
    </xf>
    <xf numFmtId="164" fontId="25" fillId="0" borderId="3" xfId="0" applyNumberFormat="1" applyFont="1" applyFill="1" applyBorder="1" applyAlignment="1" applyProtection="1">
      <alignment horizontal="center" vertical="top"/>
    </xf>
    <xf numFmtId="49" fontId="25" fillId="0" borderId="5" xfId="0" applyNumberFormat="1" applyFont="1" applyFill="1" applyBorder="1" applyAlignment="1" applyProtection="1">
      <alignment horizontal="left" vertical="top"/>
    </xf>
    <xf numFmtId="0" fontId="25" fillId="0" borderId="5" xfId="0" applyFont="1" applyFill="1" applyBorder="1" applyAlignment="1" applyProtection="1">
      <alignment horizontal="center"/>
    </xf>
    <xf numFmtId="4" fontId="25" fillId="0" borderId="5" xfId="0" applyNumberFormat="1" applyFont="1" applyFill="1" applyBorder="1" applyAlignment="1" applyProtection="1"/>
    <xf numFmtId="164" fontId="6" fillId="0" borderId="1" xfId="0" applyNumberFormat="1" applyFont="1" applyFill="1" applyBorder="1" applyAlignment="1" applyProtection="1">
      <alignment horizontal="center" vertical="top"/>
    </xf>
    <xf numFmtId="49" fontId="6" fillId="0" borderId="0" xfId="0" applyNumberFormat="1" applyFont="1" applyFill="1" applyBorder="1" applyAlignment="1" applyProtection="1">
      <alignment horizontal="left" vertical="top"/>
    </xf>
    <xf numFmtId="0" fontId="6" fillId="0" borderId="0" xfId="0" applyFont="1" applyFill="1" applyBorder="1" applyAlignment="1" applyProtection="1">
      <alignment horizontal="center"/>
    </xf>
    <xf numFmtId="4" fontId="6" fillId="0" borderId="0" xfId="0" applyNumberFormat="1" applyFont="1" applyFill="1" applyBorder="1" applyAlignment="1" applyProtection="1"/>
    <xf numFmtId="49" fontId="6" fillId="0" borderId="0" xfId="0" applyNumberFormat="1" applyFont="1" applyFill="1" applyBorder="1" applyAlignment="1" applyProtection="1">
      <alignment horizontal="justify" vertical="top"/>
    </xf>
    <xf numFmtId="49" fontId="25" fillId="0" borderId="5" xfId="0" applyNumberFormat="1" applyFont="1" applyFill="1" applyBorder="1" applyAlignment="1" applyProtection="1">
      <alignment horizontal="justify" vertical="top"/>
    </xf>
    <xf numFmtId="0" fontId="6" fillId="0" borderId="0" xfId="0" applyFont="1" applyFill="1" applyProtection="1"/>
    <xf numFmtId="0" fontId="25" fillId="0" borderId="0" xfId="0" applyFont="1" applyFill="1" applyAlignment="1" applyProtection="1">
      <alignment horizontal="justify" vertical="top"/>
    </xf>
    <xf numFmtId="0" fontId="25" fillId="0" borderId="0" xfId="0" applyFont="1" applyFill="1" applyAlignment="1" applyProtection="1">
      <alignment vertical="top"/>
    </xf>
    <xf numFmtId="49" fontId="25" fillId="0" borderId="5" xfId="0" applyNumberFormat="1" applyFont="1" applyFill="1" applyBorder="1" applyAlignment="1" applyProtection="1">
      <alignment horizontal="center" vertical="top"/>
    </xf>
    <xf numFmtId="0" fontId="25" fillId="0" borderId="5" xfId="0" applyFont="1" applyFill="1" applyBorder="1" applyAlignment="1" applyProtection="1">
      <alignment horizontal="center" vertical="top" wrapText="1"/>
    </xf>
    <xf numFmtId="4" fontId="25" fillId="0" borderId="5" xfId="0" applyNumberFormat="1" applyFont="1" applyFill="1" applyBorder="1" applyAlignment="1" applyProtection="1">
      <alignment horizontal="center" vertical="top"/>
    </xf>
    <xf numFmtId="164" fontId="25" fillId="0" borderId="0" xfId="0" applyNumberFormat="1" applyFont="1" applyFill="1" applyAlignment="1" applyProtection="1">
      <alignment horizontal="center" vertical="top"/>
    </xf>
    <xf numFmtId="0" fontId="6" fillId="0" borderId="0" xfId="0" applyFont="1" applyFill="1" applyAlignment="1" applyProtection="1">
      <alignment horizontal="right"/>
    </xf>
    <xf numFmtId="0" fontId="25" fillId="0" borderId="0" xfId="0" applyFont="1" applyFill="1" applyProtection="1"/>
    <xf numFmtId="49" fontId="25" fillId="0" borderId="0" xfId="0" applyNumberFormat="1" applyFont="1" applyFill="1" applyAlignment="1" applyProtection="1">
      <alignment horizontal="left" vertical="top"/>
    </xf>
    <xf numFmtId="0" fontId="25" fillId="0" borderId="0" xfId="0" applyFont="1" applyFill="1" applyAlignment="1" applyProtection="1">
      <alignment horizontal="center"/>
    </xf>
    <xf numFmtId="4" fontId="25" fillId="0" borderId="0" xfId="0" applyNumberFormat="1" applyFont="1" applyFill="1" applyAlignment="1" applyProtection="1"/>
    <xf numFmtId="167" fontId="25" fillId="0" borderId="0" xfId="0" applyNumberFormat="1" applyFont="1" applyFill="1" applyAlignment="1" applyProtection="1">
      <alignment horizontal="center" vertical="top"/>
    </xf>
    <xf numFmtId="167" fontId="6" fillId="0" borderId="0" xfId="0" applyNumberFormat="1" applyFont="1" applyFill="1" applyAlignment="1" applyProtection="1">
      <alignment horizontal="center" vertical="top"/>
    </xf>
    <xf numFmtId="1" fontId="6" fillId="0" borderId="0" xfId="0" applyNumberFormat="1" applyFont="1" applyFill="1" applyProtection="1"/>
    <xf numFmtId="165" fontId="6" fillId="0" borderId="0" xfId="0" applyNumberFormat="1" applyFont="1" applyFill="1" applyAlignment="1" applyProtection="1">
      <alignment horizontal="center" vertical="top"/>
    </xf>
    <xf numFmtId="168" fontId="25" fillId="0" borderId="0" xfId="0" applyNumberFormat="1" applyFont="1" applyFill="1" applyAlignment="1" applyProtection="1">
      <alignment horizontal="center" vertical="top"/>
    </xf>
    <xf numFmtId="166" fontId="25" fillId="0" borderId="0" xfId="0" applyNumberFormat="1" applyFont="1" applyFill="1" applyAlignment="1" applyProtection="1">
      <alignment horizontal="center" vertical="top"/>
    </xf>
    <xf numFmtId="49" fontId="29" fillId="0" borderId="0" xfId="0" applyNumberFormat="1" applyFont="1" applyFill="1" applyAlignment="1" applyProtection="1">
      <alignment horizontal="justify" vertical="top"/>
    </xf>
    <xf numFmtId="166" fontId="6" fillId="0" borderId="0" xfId="0" applyNumberFormat="1" applyFont="1" applyFill="1" applyAlignment="1" applyProtection="1">
      <alignment horizontal="center" vertical="top"/>
    </xf>
    <xf numFmtId="3" fontId="6" fillId="0" borderId="0" xfId="0" applyNumberFormat="1" applyFont="1" applyFill="1" applyAlignment="1" applyProtection="1"/>
    <xf numFmtId="170" fontId="25" fillId="0" borderId="0" xfId="0" applyNumberFormat="1" applyFont="1" applyFill="1" applyAlignment="1" applyProtection="1">
      <alignment horizontal="center" vertical="top"/>
    </xf>
    <xf numFmtId="170" fontId="6" fillId="0" borderId="0" xfId="0" applyNumberFormat="1" applyFont="1" applyFill="1" applyAlignment="1" applyProtection="1">
      <alignment horizontal="center" vertical="top"/>
    </xf>
    <xf numFmtId="49" fontId="6" fillId="0" borderId="0" xfId="0" applyNumberFormat="1" applyFont="1" applyFill="1" applyAlignment="1" applyProtection="1">
      <alignment horizontal="justify" vertical="top" wrapText="1"/>
    </xf>
    <xf numFmtId="171" fontId="25" fillId="0" borderId="0" xfId="0" applyNumberFormat="1" applyFont="1" applyFill="1" applyAlignment="1" applyProtection="1">
      <alignment horizontal="center" vertical="top"/>
    </xf>
    <xf numFmtId="171" fontId="6" fillId="0" borderId="0" xfId="0" applyNumberFormat="1" applyFont="1" applyFill="1" applyAlignment="1" applyProtection="1">
      <alignment horizontal="center" vertical="top"/>
    </xf>
    <xf numFmtId="49" fontId="25" fillId="0" borderId="0" xfId="0" applyNumberFormat="1" applyFont="1" applyFill="1" applyAlignment="1" applyProtection="1">
      <alignment horizontal="justify" vertical="top"/>
      <protection locked="0"/>
    </xf>
    <xf numFmtId="0" fontId="6" fillId="0" borderId="0" xfId="0" applyFont="1" applyFill="1" applyAlignment="1" applyProtection="1">
      <alignment horizontal="right"/>
      <protection locked="0"/>
    </xf>
    <xf numFmtId="168" fontId="6" fillId="0" borderId="0" xfId="0" applyNumberFormat="1" applyFont="1" applyFill="1" applyAlignment="1" applyProtection="1">
      <alignment horizontal="center" vertical="top"/>
      <protection locked="0"/>
    </xf>
    <xf numFmtId="49" fontId="6" fillId="0" borderId="0" xfId="0" applyNumberFormat="1" applyFont="1" applyFill="1" applyAlignment="1" applyProtection="1">
      <alignment horizontal="justify" vertical="top"/>
      <protection locked="0"/>
    </xf>
    <xf numFmtId="49" fontId="6" fillId="0" borderId="0" xfId="0" applyNumberFormat="1" applyFont="1" applyFill="1" applyAlignment="1" applyProtection="1">
      <alignment horizontal="left" vertical="top"/>
      <protection locked="0"/>
    </xf>
    <xf numFmtId="3" fontId="6" fillId="0" borderId="0" xfId="0" applyNumberFormat="1" applyFont="1" applyFill="1" applyAlignment="1" applyProtection="1">
      <alignment horizontal="right"/>
      <protection locked="0"/>
    </xf>
    <xf numFmtId="168" fontId="6" fillId="0" borderId="0" xfId="0" applyNumberFormat="1" applyFont="1" applyFill="1"/>
    <xf numFmtId="177" fontId="6" fillId="0" borderId="0" xfId="0" applyNumberFormat="1" applyFont="1" applyFill="1" applyAlignment="1" applyProtection="1">
      <alignment horizontal="center" vertical="top"/>
      <protection locked="0"/>
    </xf>
    <xf numFmtId="177" fontId="25" fillId="0" borderId="0" xfId="0" applyNumberFormat="1" applyFont="1" applyFill="1" applyAlignment="1" applyProtection="1">
      <alignment horizontal="center" vertical="top"/>
      <protection locked="0"/>
    </xf>
    <xf numFmtId="0" fontId="25" fillId="0" borderId="0" xfId="0" applyFont="1" applyFill="1" applyAlignment="1" applyProtection="1">
      <alignment horizontal="right"/>
      <protection locked="0"/>
    </xf>
    <xf numFmtId="4" fontId="25" fillId="0" borderId="0" xfId="0" applyNumberFormat="1" applyFont="1" applyFill="1" applyAlignment="1" applyProtection="1">
      <alignment horizontal="right"/>
      <protection locked="0"/>
    </xf>
    <xf numFmtId="0" fontId="23" fillId="0" borderId="0" xfId="1" applyFont="1" applyFill="1" applyAlignment="1">
      <alignment horizontal="justify" vertical="top"/>
    </xf>
    <xf numFmtId="0" fontId="1" fillId="0" borderId="0" xfId="1" applyFont="1" applyAlignment="1">
      <alignment horizontal="justify" vertical="top"/>
    </xf>
    <xf numFmtId="0" fontId="21" fillId="0" borderId="0" xfId="1" applyFont="1" applyFill="1" applyAlignment="1">
      <alignment horizontal="justify" vertical="top"/>
    </xf>
    <xf numFmtId="49" fontId="21" fillId="0" borderId="0" xfId="0" applyNumberFormat="1" applyFont="1" applyFill="1"/>
    <xf numFmtId="49" fontId="21" fillId="0" borderId="0" xfId="1" applyNumberFormat="1" applyFont="1" applyFill="1" applyAlignment="1">
      <alignment horizontal="justify" vertical="top"/>
    </xf>
    <xf numFmtId="166" fontId="25" fillId="0" borderId="0" xfId="0" applyNumberFormat="1" applyFont="1" applyFill="1" applyBorder="1" applyAlignment="1" applyProtection="1">
      <alignment horizontal="center" vertical="top"/>
    </xf>
    <xf numFmtId="49" fontId="25" fillId="0" borderId="0" xfId="0" applyNumberFormat="1" applyFont="1" applyFill="1" applyBorder="1" applyAlignment="1" applyProtection="1">
      <alignment horizontal="justify" vertical="top"/>
    </xf>
    <xf numFmtId="0" fontId="25" fillId="0" borderId="0" xfId="0" applyFont="1" applyFill="1" applyBorder="1" applyAlignment="1" applyProtection="1">
      <alignment horizontal="center"/>
    </xf>
    <xf numFmtId="4" fontId="25" fillId="0" borderId="0" xfId="0" applyNumberFormat="1" applyFont="1" applyFill="1" applyBorder="1" applyAlignment="1" applyProtection="1"/>
    <xf numFmtId="0" fontId="31" fillId="0" borderId="0" xfId="1" applyFont="1" applyFill="1" applyAlignment="1">
      <alignment horizontal="justify" vertical="top"/>
    </xf>
    <xf numFmtId="4" fontId="21" fillId="0" borderId="0" xfId="0" applyNumberFormat="1" applyFont="1" applyFill="1" applyAlignment="1" applyProtection="1">
      <alignment horizontal="right"/>
    </xf>
    <xf numFmtId="4" fontId="23" fillId="0" borderId="4" xfId="0" applyNumberFormat="1" applyFont="1" applyFill="1" applyBorder="1" applyAlignment="1" applyProtection="1">
      <alignment horizontal="right"/>
    </xf>
    <xf numFmtId="4" fontId="21" fillId="0" borderId="2" xfId="0" applyNumberFormat="1" applyFont="1" applyFill="1" applyBorder="1" applyAlignment="1" applyProtection="1">
      <alignment horizontal="right"/>
    </xf>
    <xf numFmtId="4" fontId="21" fillId="0" borderId="0" xfId="5" applyNumberFormat="1" applyFont="1" applyFill="1" applyAlignment="1" applyProtection="1">
      <alignment horizontal="right"/>
    </xf>
    <xf numFmtId="4" fontId="21" fillId="0" borderId="0" xfId="0" applyNumberFormat="1" applyFont="1" applyFill="1" applyAlignment="1" applyProtection="1">
      <alignment horizontal="right" wrapText="1"/>
    </xf>
    <xf numFmtId="4" fontId="21" fillId="0" borderId="0" xfId="0" applyNumberFormat="1" applyFont="1" applyFill="1" applyAlignment="1">
      <alignment horizontal="center"/>
    </xf>
    <xf numFmtId="4" fontId="23" fillId="0" borderId="0" xfId="0" applyNumberFormat="1" applyFont="1" applyFill="1" applyAlignment="1" applyProtection="1">
      <alignment horizontal="right" wrapText="1"/>
    </xf>
    <xf numFmtId="178" fontId="32" fillId="0" borderId="0" xfId="0" applyNumberFormat="1" applyFont="1" applyFill="1" applyBorder="1" applyAlignment="1">
      <alignment horizontal="right" wrapText="1"/>
    </xf>
    <xf numFmtId="4" fontId="21" fillId="0" borderId="0" xfId="0" applyNumberFormat="1" applyFont="1" applyFill="1"/>
    <xf numFmtId="0" fontId="21" fillId="0" borderId="0" xfId="0" applyFont="1" applyFill="1" applyProtection="1"/>
    <xf numFmtId="4" fontId="23" fillId="0" borderId="0" xfId="0" applyNumberFormat="1" applyFont="1" applyFill="1" applyBorder="1" applyAlignment="1" applyProtection="1">
      <alignment horizontal="right" wrapText="1"/>
    </xf>
    <xf numFmtId="0" fontId="21" fillId="0" borderId="0" xfId="0" applyFont="1" applyFill="1" applyAlignment="1">
      <alignment vertical="top" wrapText="1"/>
    </xf>
    <xf numFmtId="4" fontId="21" fillId="0" borderId="0" xfId="0" applyNumberFormat="1" applyFont="1" applyFill="1" applyAlignment="1" applyProtection="1">
      <alignment horizontal="right" wrapText="1"/>
      <protection locked="0"/>
    </xf>
    <xf numFmtId="4" fontId="23" fillId="0" borderId="0" xfId="0" applyNumberFormat="1" applyFont="1" applyFill="1" applyAlignment="1" applyProtection="1">
      <alignment horizontal="right" wrapText="1"/>
      <protection locked="0"/>
    </xf>
    <xf numFmtId="0" fontId="25" fillId="0" borderId="0" xfId="0" applyFont="1" applyFill="1" applyAlignment="1" applyProtection="1">
      <alignment vertical="top" wrapText="1"/>
      <protection locked="0"/>
    </xf>
    <xf numFmtId="4" fontId="25" fillId="0" borderId="5" xfId="0" applyNumberFormat="1" applyFont="1" applyFill="1" applyBorder="1" applyAlignment="1" applyProtection="1">
      <alignment horizontal="right"/>
      <protection locked="0"/>
    </xf>
    <xf numFmtId="4" fontId="6" fillId="0" borderId="0" xfId="0" applyNumberFormat="1" applyFont="1" applyFill="1" applyBorder="1" applyAlignment="1" applyProtection="1">
      <alignment horizontal="right"/>
      <protection locked="0"/>
    </xf>
    <xf numFmtId="0" fontId="25" fillId="0" borderId="0" xfId="0" applyFont="1" applyFill="1" applyAlignment="1" applyProtection="1">
      <alignment horizontal="right" vertical="top"/>
      <protection locked="0"/>
    </xf>
    <xf numFmtId="4" fontId="6" fillId="0" borderId="0" xfId="5" applyNumberFormat="1" applyFont="1" applyFill="1" applyAlignment="1" applyProtection="1">
      <alignment horizontal="right"/>
      <protection locked="0"/>
    </xf>
    <xf numFmtId="0" fontId="6" fillId="0" borderId="0" xfId="0" applyFont="1" applyFill="1" applyAlignment="1" applyProtection="1">
      <alignment horizontal="justify" vertical="top" wrapText="1"/>
      <protection locked="0"/>
    </xf>
    <xf numFmtId="4" fontId="6" fillId="0" borderId="0" xfId="0" applyNumberFormat="1" applyFont="1" applyFill="1" applyAlignment="1" applyProtection="1">
      <alignment horizontal="center"/>
      <protection locked="0"/>
    </xf>
    <xf numFmtId="4" fontId="6" fillId="0" borderId="0" xfId="0" applyNumberFormat="1" applyFont="1" applyFill="1" applyProtection="1">
      <protection locked="0"/>
    </xf>
    <xf numFmtId="4" fontId="26" fillId="0" borderId="0" xfId="0" applyNumberFormat="1" applyFont="1" applyFill="1" applyBorder="1" applyAlignment="1" applyProtection="1">
      <alignment horizontal="left" wrapText="1"/>
      <protection locked="0"/>
    </xf>
    <xf numFmtId="0" fontId="6" fillId="0" borderId="0" xfId="0" applyFont="1" applyFill="1" applyProtection="1">
      <protection locked="0"/>
    </xf>
    <xf numFmtId="4" fontId="25" fillId="0" borderId="0" xfId="0" applyNumberFormat="1" applyFont="1" applyFill="1" applyBorder="1" applyAlignment="1" applyProtection="1">
      <alignment horizontal="right"/>
      <protection locked="0"/>
    </xf>
    <xf numFmtId="0" fontId="6" fillId="0" borderId="0" xfId="0" applyFont="1" applyFill="1" applyAlignment="1" applyProtection="1">
      <alignment vertical="top" wrapText="1"/>
      <protection locked="0"/>
    </xf>
    <xf numFmtId="4" fontId="23" fillId="0" borderId="4" xfId="0" applyNumberFormat="1" applyFont="1" applyFill="1" applyBorder="1" applyAlignment="1" applyProtection="1">
      <alignment horizontal="right" vertical="top"/>
      <protection locked="0"/>
    </xf>
    <xf numFmtId="0" fontId="30" fillId="0" borderId="0" xfId="0" applyFont="1" applyFill="1" applyProtection="1">
      <protection locked="0"/>
    </xf>
    <xf numFmtId="4" fontId="23" fillId="0" borderId="5" xfId="0" applyNumberFormat="1" applyFont="1" applyFill="1" applyBorder="1" applyAlignment="1" applyProtection="1">
      <alignment horizontal="right" vertical="top"/>
    </xf>
    <xf numFmtId="3" fontId="7" fillId="0" borderId="0" xfId="5" applyNumberFormat="1" applyFont="1" applyFill="1" applyAlignment="1" applyProtection="1">
      <alignment horizontal="right"/>
    </xf>
    <xf numFmtId="3" fontId="6" fillId="0" borderId="0" xfId="0" applyNumberFormat="1" applyFont="1" applyFill="1" applyAlignment="1" applyProtection="1">
      <alignment horizontal="right"/>
    </xf>
    <xf numFmtId="3" fontId="6" fillId="0" borderId="0" xfId="0" applyNumberFormat="1" applyFont="1" applyFill="1" applyAlignment="1">
      <alignment horizontal="center"/>
    </xf>
    <xf numFmtId="0" fontId="25" fillId="0" borderId="5" xfId="0" applyFont="1" applyFill="1" applyBorder="1" applyAlignment="1" applyProtection="1">
      <alignment horizontal="center" vertical="top" wrapText="1"/>
      <protection locked="0"/>
    </xf>
    <xf numFmtId="0" fontId="21" fillId="0" borderId="0" xfId="0" applyFont="1" applyAlignment="1">
      <alignment horizontal="justify" vertical="top"/>
    </xf>
    <xf numFmtId="164" fontId="25" fillId="0" borderId="0" xfId="0" applyNumberFormat="1" applyFont="1" applyFill="1" applyBorder="1" applyAlignment="1" applyProtection="1">
      <alignment horizontal="center" vertical="top"/>
    </xf>
    <xf numFmtId="4" fontId="23" fillId="0" borderId="0" xfId="0" applyNumberFormat="1" applyFont="1" applyFill="1" applyBorder="1" applyAlignment="1" applyProtection="1">
      <alignment horizontal="right"/>
    </xf>
    <xf numFmtId="49" fontId="25" fillId="0" borderId="0" xfId="0" applyNumberFormat="1" applyFont="1" applyFill="1" applyBorder="1" applyAlignment="1" applyProtection="1">
      <alignment horizontal="justify" vertical="top"/>
      <protection locked="0"/>
    </xf>
    <xf numFmtId="49" fontId="25" fillId="0" borderId="0" xfId="0" applyNumberFormat="1" applyFont="1" applyFill="1" applyBorder="1" applyAlignment="1" applyProtection="1">
      <alignment horizontal="center" vertical="top"/>
      <protection locked="0"/>
    </xf>
    <xf numFmtId="49" fontId="25" fillId="0" borderId="0" xfId="0" applyNumberFormat="1" applyFont="1" applyFill="1" applyBorder="1" applyAlignment="1" applyProtection="1">
      <alignment horizontal="center"/>
      <protection locked="0"/>
    </xf>
    <xf numFmtId="49" fontId="25" fillId="0" borderId="0" xfId="0" applyNumberFormat="1" applyFont="1" applyFill="1" applyBorder="1" applyAlignment="1" applyProtection="1">
      <protection locked="0"/>
    </xf>
    <xf numFmtId="49" fontId="25" fillId="0" borderId="0" xfId="0" applyNumberFormat="1" applyFont="1" applyFill="1" applyBorder="1" applyAlignment="1" applyProtection="1">
      <alignment horizontal="right"/>
      <protection locked="0"/>
    </xf>
    <xf numFmtId="49" fontId="23" fillId="0" borderId="0" xfId="0" applyNumberFormat="1" applyFont="1" applyFill="1" applyBorder="1" applyAlignment="1" applyProtection="1">
      <alignment horizontal="right"/>
      <protection locked="0"/>
    </xf>
    <xf numFmtId="49" fontId="6" fillId="0" borderId="0" xfId="0" applyNumberFormat="1" applyFont="1" applyFill="1" applyProtection="1">
      <protection locked="0"/>
    </xf>
  </cellXfs>
  <cellStyles count="32">
    <cellStyle name="A4 Small 210 x 297 mm 13 2" xfId="14" xr:uid="{DF3B60CF-4C2E-4CB9-B121-C8AE82C1DA1F}"/>
    <cellStyle name="Comma 2" xfId="22" xr:uid="{0A6428B6-0D8C-4759-832E-988D049B2ACF}"/>
    <cellStyle name="Comma 3" xfId="23" xr:uid="{985DFCD4-869C-442C-B348-ABBBCDA7E665}"/>
    <cellStyle name="Dobro 2 2" xfId="5" xr:uid="{CCEE86DD-3EC2-4EEA-A3DE-CC6612BA0257}"/>
    <cellStyle name="Excel Built-in Explanatory Text" xfId="2" xr:uid="{51CF38B5-54B4-4ED7-A4BB-83B51D9549E1}"/>
    <cellStyle name="Excel Built-in Normal" xfId="31" xr:uid="{07DBB85E-12E9-4DF3-995E-872A50013D36}"/>
    <cellStyle name="Hiperveza 2" xfId="12" xr:uid="{E7A50105-C967-4325-B694-0198A3F1589A}"/>
    <cellStyle name="Normal" xfId="0" builtinId="0"/>
    <cellStyle name="Normal 10" xfId="6" xr:uid="{FD36885C-F577-4505-BF4B-44666541DB44}"/>
    <cellStyle name="Normal 2" xfId="3" xr:uid="{8EC3E43C-F75C-4593-8C59-B3EC80EB441E}"/>
    <cellStyle name="Normal 2 10 2" xfId="17" xr:uid="{986FC86C-4146-4058-BE17-2EC85BAB129B}"/>
    <cellStyle name="Normal 2 2" xfId="9" xr:uid="{E7D0C8C2-8775-4041-9D85-654F7C8E9C9A}"/>
    <cellStyle name="Normal 2 3" xfId="24" xr:uid="{457702A1-3EC6-4867-8603-126741FEECBA}"/>
    <cellStyle name="Normal 3" xfId="25" xr:uid="{6BB800B4-5DAB-4279-A13C-40EA68F443B8}"/>
    <cellStyle name="Normal 4" xfId="26" xr:uid="{DE89779C-153E-435C-9C74-EBBDF80F97CF}"/>
    <cellStyle name="Normal 5" xfId="27" xr:uid="{F1E6C338-B5DA-4E92-A450-F816DA9A49E1}"/>
    <cellStyle name="Normalno 10" xfId="11" xr:uid="{AC82BB6A-B72E-4326-8F68-89869F340E4C}"/>
    <cellStyle name="Normalno 10 2 3" xfId="13" xr:uid="{B7DBE99C-5505-48AF-9459-6528DF625360}"/>
    <cellStyle name="Normalno 2" xfId="1" xr:uid="{6A3E182C-A97F-49D0-BABC-7E1C5E1BCE27}"/>
    <cellStyle name="Normalno 3" xfId="10" xr:uid="{F5AFF5E5-2C5B-4C46-A209-320F8DBA1EE2}"/>
    <cellStyle name="Obično 2" xfId="8" xr:uid="{D28F49D1-5977-4C34-9D44-3BEBAF4FB946}"/>
    <cellStyle name="Obično 2 2" xfId="29" xr:uid="{76211327-9855-4D59-B76E-B3D0A2B6DD37}"/>
    <cellStyle name="Obično 2 3" xfId="28" xr:uid="{348D47F0-BFDF-492E-BB77-25EACF05C7C9}"/>
    <cellStyle name="Obično 5" xfId="30" xr:uid="{4E7D130B-E1CF-4324-BD99-27C964344411}"/>
    <cellStyle name="Obično_4.2 Bill of Quantities PROBA (2)" xfId="19" xr:uid="{219C67F5-E08A-4F55-A4E7-EE962037FBE8}"/>
    <cellStyle name="SADRŽAJ" xfId="15" xr:uid="{8D9E6CA0-345F-47AC-B77C-A4A36DCAF4A7}"/>
    <cellStyle name="Style 1" xfId="7" xr:uid="{3942D406-76D8-472F-B2D8-ACAD858A9ABA}"/>
    <cellStyle name="Tekst objašnjenja 2" xfId="16" xr:uid="{BCDD42B5-6942-4D24-A42F-075A7F939514}"/>
    <cellStyle name="Tekst objašnjenja 4" xfId="4" xr:uid="{7C8D063B-0C75-4408-9B01-5BA2A888397A}"/>
    <cellStyle name="Valuta 2" xfId="21" xr:uid="{8FB34440-A572-4DE0-A536-FDFF91037C6A}"/>
    <cellStyle name="Zarez 2" xfId="18" xr:uid="{80C440A3-2023-4064-9AA1-A5C2DE1DE8B9}"/>
    <cellStyle name="Zarez 3" xfId="20" xr:uid="{5E558515-976D-41DA-BE83-A52B293C970D}"/>
  </cellStyles>
  <dxfs count="1"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png"/><Relationship Id="rId3" Type="http://schemas.openxmlformats.org/officeDocument/2006/relationships/image" Target="../media/image6.png"/><Relationship Id="rId7" Type="http://schemas.openxmlformats.org/officeDocument/2006/relationships/image" Target="../media/image10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23</xdr:row>
      <xdr:rowOff>76200</xdr:rowOff>
    </xdr:from>
    <xdr:to>
      <xdr:col>1</xdr:col>
      <xdr:colOff>1666875</xdr:colOff>
      <xdr:row>35</xdr:row>
      <xdr:rowOff>66675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ED607911-7AB6-44A6-92AC-EDB579515DC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55" t="6078" r="7542" b="16872"/>
        <a:stretch/>
      </xdr:blipFill>
      <xdr:spPr bwMode="auto">
        <a:xfrm>
          <a:off x="142875" y="5305425"/>
          <a:ext cx="3067050" cy="22764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82827</xdr:colOff>
      <xdr:row>43</xdr:row>
      <xdr:rowOff>111401</xdr:rowOff>
    </xdr:from>
    <xdr:to>
      <xdr:col>1</xdr:col>
      <xdr:colOff>5913783</xdr:colOff>
      <xdr:row>85</xdr:row>
      <xdr:rowOff>177662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0318CFB4-667D-49DA-AEDC-5039CFA4277D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552" y="9979301"/>
          <a:ext cx="5830956" cy="8067261"/>
        </a:xfrm>
        <a:prstGeom prst="rect">
          <a:avLst/>
        </a:prstGeom>
      </xdr:spPr>
    </xdr:pic>
    <xdr:clientData/>
  </xdr:twoCellAnchor>
  <xdr:twoCellAnchor editAs="oneCell">
    <xdr:from>
      <xdr:col>1</xdr:col>
      <xdr:colOff>138320</xdr:colOff>
      <xdr:row>90</xdr:row>
      <xdr:rowOff>35616</xdr:rowOff>
    </xdr:from>
    <xdr:to>
      <xdr:col>1</xdr:col>
      <xdr:colOff>5791199</xdr:colOff>
      <xdr:row>135</xdr:row>
      <xdr:rowOff>171450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87B0BC9A-C261-4673-AE36-996E6499CC4E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4045" y="18476016"/>
          <a:ext cx="5652879" cy="870833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2006600</xdr:colOff>
      <xdr:row>313</xdr:row>
      <xdr:rowOff>0</xdr:rowOff>
    </xdr:from>
    <xdr:to>
      <xdr:col>1</xdr:col>
      <xdr:colOff>2073275</xdr:colOff>
      <xdr:row>316</xdr:row>
      <xdr:rowOff>73361</xdr:rowOff>
    </xdr:to>
    <xdr:sp macro="" textlink="">
      <xdr:nvSpPr>
        <xdr:cNvPr id="9" name="Text Box 6">
          <a:extLst>
            <a:ext uri="{FF2B5EF4-FFF2-40B4-BE49-F238E27FC236}">
              <a16:creationId xmlns:a16="http://schemas.microsoft.com/office/drawing/2014/main" id="{A942A48E-492C-46AF-9FC2-28255AB9AD7C}"/>
            </a:ext>
          </a:extLst>
        </xdr:cNvPr>
        <xdr:cNvSpPr txBox="1">
          <a:spLocks noChangeArrowheads="1"/>
        </xdr:cNvSpPr>
      </xdr:nvSpPr>
      <xdr:spPr bwMode="auto">
        <a:xfrm>
          <a:off x="2559050" y="1371600"/>
          <a:ext cx="66675" cy="5591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21122</xdr:colOff>
      <xdr:row>216</xdr:row>
      <xdr:rowOff>146921</xdr:rowOff>
    </xdr:from>
    <xdr:to>
      <xdr:col>2</xdr:col>
      <xdr:colOff>71032</xdr:colOff>
      <xdr:row>223</xdr:row>
      <xdr:rowOff>85725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05431369-FA5D-4836-BF3E-A95B0E8AD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1197" y="76956521"/>
          <a:ext cx="2316860" cy="1072279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137</xdr:row>
      <xdr:rowOff>82542</xdr:rowOff>
    </xdr:from>
    <xdr:to>
      <xdr:col>5</xdr:col>
      <xdr:colOff>536347</xdr:colOff>
      <xdr:row>144</xdr:row>
      <xdr:rowOff>104775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24726CA8-5EB5-4EE4-90EF-DBF17E92D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9125" y="43373667"/>
          <a:ext cx="4374922" cy="1155708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371476</xdr:colOff>
      <xdr:row>166</xdr:row>
      <xdr:rowOff>76757</xdr:rowOff>
    </xdr:from>
    <xdr:to>
      <xdr:col>4</xdr:col>
      <xdr:colOff>552450</xdr:colOff>
      <xdr:row>166</xdr:row>
      <xdr:rowOff>2131274</xdr:rowOff>
    </xdr:to>
    <xdr:pic>
      <xdr:nvPicPr>
        <xdr:cNvPr id="13" name="Slika 12">
          <a:extLst>
            <a:ext uri="{FF2B5EF4-FFF2-40B4-BE49-F238E27FC236}">
              <a16:creationId xmlns:a16="http://schemas.microsoft.com/office/drawing/2014/main" id="{D97413C1-91E8-458B-8526-3E04E6A41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09951" y="50511632"/>
          <a:ext cx="1019174" cy="2054517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173</xdr:row>
      <xdr:rowOff>438150</xdr:rowOff>
    </xdr:from>
    <xdr:to>
      <xdr:col>5</xdr:col>
      <xdr:colOff>526342</xdr:colOff>
      <xdr:row>173</xdr:row>
      <xdr:rowOff>1647825</xdr:rowOff>
    </xdr:to>
    <xdr:pic>
      <xdr:nvPicPr>
        <xdr:cNvPr id="14" name="Slika 13">
          <a:extLst>
            <a:ext uri="{FF2B5EF4-FFF2-40B4-BE49-F238E27FC236}">
              <a16:creationId xmlns:a16="http://schemas.microsoft.com/office/drawing/2014/main" id="{2D00C2B6-C4EC-4D23-B981-15485EBFC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095625" y="54073425"/>
          <a:ext cx="2059867" cy="1209675"/>
        </a:xfrm>
        <a:prstGeom prst="rect">
          <a:avLst/>
        </a:prstGeom>
      </xdr:spPr>
    </xdr:pic>
    <xdr:clientData/>
  </xdr:twoCellAnchor>
  <xdr:twoCellAnchor editAs="oneCell">
    <xdr:from>
      <xdr:col>1</xdr:col>
      <xdr:colOff>26391</xdr:colOff>
      <xdr:row>234</xdr:row>
      <xdr:rowOff>0</xdr:rowOff>
    </xdr:from>
    <xdr:to>
      <xdr:col>1</xdr:col>
      <xdr:colOff>1338030</xdr:colOff>
      <xdr:row>244</xdr:row>
      <xdr:rowOff>47625</xdr:rowOff>
    </xdr:to>
    <xdr:pic>
      <xdr:nvPicPr>
        <xdr:cNvPr id="15" name="Slika 14">
          <a:extLst>
            <a:ext uri="{FF2B5EF4-FFF2-40B4-BE49-F238E27FC236}">
              <a16:creationId xmlns:a16="http://schemas.microsoft.com/office/drawing/2014/main" id="{1B4674B7-4735-4833-9030-CB9173FBA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6466" y="76847700"/>
          <a:ext cx="1311639" cy="16668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178</xdr:row>
      <xdr:rowOff>142875</xdr:rowOff>
    </xdr:from>
    <xdr:to>
      <xdr:col>4</xdr:col>
      <xdr:colOff>609600</xdr:colOff>
      <xdr:row>179</xdr:row>
      <xdr:rowOff>929823</xdr:rowOff>
    </xdr:to>
    <xdr:pic>
      <xdr:nvPicPr>
        <xdr:cNvPr id="5" name="Slika 4">
          <a:extLst>
            <a:ext uri="{FF2B5EF4-FFF2-40B4-BE49-F238E27FC236}">
              <a16:creationId xmlns:a16="http://schemas.microsoft.com/office/drawing/2014/main" id="{34E8146B-EC7A-4925-8E39-134760B02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190875" y="57912000"/>
          <a:ext cx="1295400" cy="1758498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153</xdr:row>
      <xdr:rowOff>47625</xdr:rowOff>
    </xdr:from>
    <xdr:to>
      <xdr:col>5</xdr:col>
      <xdr:colOff>759798</xdr:colOff>
      <xdr:row>159</xdr:row>
      <xdr:rowOff>123823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C48B8FEB-2714-4707-A6D0-786130CF9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71500" y="54311550"/>
          <a:ext cx="4579323" cy="1047749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190501</xdr:colOff>
      <xdr:row>261</xdr:row>
      <xdr:rowOff>47625</xdr:rowOff>
    </xdr:from>
    <xdr:to>
      <xdr:col>5</xdr:col>
      <xdr:colOff>114300</xdr:colOff>
      <xdr:row>270</xdr:row>
      <xdr:rowOff>4147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BFDEB894-4574-4576-9104-83AEDAE45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90501" y="92440125"/>
          <a:ext cx="4286249" cy="1413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C5A54-C71E-4C2C-8EAE-DF6478192FC5}">
  <dimension ref="A1:D42"/>
  <sheetViews>
    <sheetView view="pageBreakPreview" zoomScaleNormal="100" zoomScaleSheetLayoutView="100" workbookViewId="0">
      <selection activeCell="A39" sqref="A39:B39"/>
    </sheetView>
  </sheetViews>
  <sheetFormatPr defaultColWidth="16.5546875" defaultRowHeight="15.05"/>
  <cols>
    <col min="1" max="1" width="23.109375" customWidth="1"/>
    <col min="2" max="2" width="57.33203125" customWidth="1"/>
  </cols>
  <sheetData>
    <row r="1" spans="1:3">
      <c r="A1" s="8" t="s">
        <v>1</v>
      </c>
      <c r="B1" s="6" t="s">
        <v>2</v>
      </c>
      <c r="C1" s="1"/>
    </row>
    <row r="2" spans="1:3">
      <c r="A2" s="3"/>
      <c r="B2" s="6" t="s">
        <v>3</v>
      </c>
      <c r="C2" s="1"/>
    </row>
    <row r="3" spans="1:3">
      <c r="A3" s="3"/>
      <c r="B3" s="6" t="s">
        <v>4</v>
      </c>
      <c r="C3" s="1"/>
    </row>
    <row r="4" spans="1:3" ht="5.35" customHeight="1">
      <c r="A4" s="3"/>
      <c r="B4" s="2"/>
      <c r="C4" s="1"/>
    </row>
    <row r="5" spans="1:3">
      <c r="A5" s="3" t="s">
        <v>0</v>
      </c>
      <c r="B5" s="6" t="s">
        <v>35</v>
      </c>
      <c r="C5" s="1"/>
    </row>
    <row r="6" spans="1:3">
      <c r="A6" s="3"/>
      <c r="B6" s="6" t="s">
        <v>39</v>
      </c>
      <c r="C6" s="1"/>
    </row>
    <row r="7" spans="1:3">
      <c r="A7" s="3"/>
      <c r="B7" s="6" t="s">
        <v>4</v>
      </c>
      <c r="C7" s="1"/>
    </row>
    <row r="8" spans="1:3">
      <c r="A8" s="3"/>
      <c r="B8" s="6" t="s">
        <v>40</v>
      </c>
      <c r="C8" s="1"/>
    </row>
    <row r="9" spans="1:3" ht="7.55" customHeight="1">
      <c r="A9" s="3"/>
      <c r="B9" s="4"/>
      <c r="C9" s="1"/>
    </row>
    <row r="10" spans="1:3" ht="35.1">
      <c r="A10" s="3" t="s">
        <v>5</v>
      </c>
      <c r="B10" s="10" t="s">
        <v>41</v>
      </c>
      <c r="C10" s="1"/>
    </row>
    <row r="11" spans="1:3" ht="9.1" customHeight="1">
      <c r="A11" s="3"/>
      <c r="B11" s="6"/>
      <c r="C11" s="1"/>
    </row>
    <row r="12" spans="1:3">
      <c r="A12" s="11" t="s">
        <v>45</v>
      </c>
      <c r="B12" s="12" t="s">
        <v>42</v>
      </c>
      <c r="C12" s="1"/>
    </row>
    <row r="13" spans="1:3">
      <c r="A13" s="3"/>
      <c r="B13" s="12" t="s">
        <v>43</v>
      </c>
      <c r="C13" s="1"/>
    </row>
    <row r="14" spans="1:3">
      <c r="B14" s="12" t="s">
        <v>44</v>
      </c>
      <c r="C14" s="1"/>
    </row>
    <row r="15" spans="1:3">
      <c r="A15" s="3"/>
      <c r="B15" s="4"/>
      <c r="C15" s="1"/>
    </row>
    <row r="16" spans="1:3">
      <c r="A16" s="8" t="s">
        <v>6</v>
      </c>
      <c r="B16" s="5" t="s">
        <v>46</v>
      </c>
      <c r="C16" s="1"/>
    </row>
    <row r="17" spans="1:3" ht="7.55" customHeight="1">
      <c r="A17" s="3"/>
      <c r="B17" s="4"/>
      <c r="C17" s="1"/>
    </row>
    <row r="18" spans="1:3">
      <c r="A18" s="3" t="s">
        <v>7</v>
      </c>
      <c r="B18" s="12" t="s">
        <v>47</v>
      </c>
      <c r="C18" s="1"/>
    </row>
    <row r="19" spans="1:3">
      <c r="A19" s="3"/>
      <c r="B19" s="4"/>
      <c r="C19" s="1"/>
    </row>
    <row r="20" spans="1:3">
      <c r="A20" s="3" t="s">
        <v>31</v>
      </c>
      <c r="B20" s="4" t="s">
        <v>32</v>
      </c>
      <c r="C20" s="1"/>
    </row>
    <row r="21" spans="1:3" ht="7.55" customHeight="1">
      <c r="A21" s="3"/>
      <c r="B21" s="4"/>
      <c r="C21" s="1"/>
    </row>
    <row r="22" spans="1:3" ht="39" customHeight="1">
      <c r="A22" s="3" t="s">
        <v>8</v>
      </c>
      <c r="B22" s="13" t="s">
        <v>59</v>
      </c>
      <c r="C22" s="1"/>
    </row>
    <row r="23" spans="1:3">
      <c r="A23" s="15" t="s">
        <v>38</v>
      </c>
      <c r="B23" s="9"/>
      <c r="C23" s="7"/>
    </row>
    <row r="24" spans="1:3">
      <c r="A24" s="41"/>
      <c r="B24" s="42"/>
      <c r="C24" s="7"/>
    </row>
    <row r="25" spans="1:3">
      <c r="A25" s="41"/>
      <c r="B25" s="42"/>
      <c r="C25" s="7"/>
    </row>
    <row r="26" spans="1:3">
      <c r="A26" s="41"/>
      <c r="B26" s="42"/>
      <c r="C26" s="7"/>
    </row>
    <row r="27" spans="1:3">
      <c r="A27" s="41"/>
      <c r="B27" s="42"/>
      <c r="C27" s="7"/>
    </row>
    <row r="28" spans="1:3">
      <c r="A28" s="41"/>
      <c r="B28" s="42"/>
      <c r="C28" s="7"/>
    </row>
    <row r="29" spans="1:3">
      <c r="A29" s="41"/>
      <c r="B29" s="42"/>
      <c r="C29" s="7"/>
    </row>
    <row r="30" spans="1:3">
      <c r="A30" s="41"/>
      <c r="B30" s="42"/>
      <c r="C30" s="7"/>
    </row>
    <row r="31" spans="1:3">
      <c r="A31" s="41"/>
      <c r="B31" s="42"/>
      <c r="C31" s="7"/>
    </row>
    <row r="32" spans="1:3">
      <c r="A32" s="41"/>
      <c r="B32" s="42"/>
      <c r="C32" s="7"/>
    </row>
    <row r="33" spans="1:4">
      <c r="A33" s="41"/>
      <c r="B33" s="42"/>
      <c r="C33" s="7"/>
    </row>
    <row r="34" spans="1:4">
      <c r="A34" s="41"/>
      <c r="B34" s="42"/>
      <c r="C34" s="7"/>
    </row>
    <row r="35" spans="1:4">
      <c r="A35" s="41"/>
      <c r="B35" s="42"/>
      <c r="C35" s="7"/>
    </row>
    <row r="36" spans="1:4">
      <c r="A36" s="41"/>
      <c r="B36" s="42"/>
      <c r="C36" s="7"/>
    </row>
    <row r="37" spans="1:4" ht="33.049999999999997" customHeight="1">
      <c r="A37" s="144" t="s">
        <v>53</v>
      </c>
      <c r="B37" s="144"/>
      <c r="C37" s="7"/>
    </row>
    <row r="38" spans="1:4" ht="63.7" customHeight="1">
      <c r="A38" s="144" t="s">
        <v>54</v>
      </c>
      <c r="B38" s="144"/>
      <c r="C38" s="7"/>
    </row>
    <row r="39" spans="1:4" ht="39.799999999999997" customHeight="1">
      <c r="A39" s="144" t="s">
        <v>152</v>
      </c>
      <c r="B39" s="144"/>
      <c r="C39" s="144"/>
      <c r="D39" s="144"/>
    </row>
    <row r="40" spans="1:4">
      <c r="A40" s="14"/>
      <c r="B40" s="14"/>
      <c r="C40" s="14"/>
      <c r="D40" s="14"/>
    </row>
    <row r="41" spans="1:4">
      <c r="A41" s="3"/>
      <c r="B41" s="43" t="s">
        <v>9</v>
      </c>
      <c r="C41" s="1"/>
    </row>
    <row r="42" spans="1:4">
      <c r="A42" s="3"/>
      <c r="B42" s="44" t="s">
        <v>10</v>
      </c>
      <c r="C42" s="1"/>
    </row>
  </sheetData>
  <mergeCells count="4">
    <mergeCell ref="A38:B38"/>
    <mergeCell ref="A37:B37"/>
    <mergeCell ref="A39:B39"/>
    <mergeCell ref="C39:D39"/>
  </mergeCells>
  <pageMargins left="0.98425196850393704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BD734-35EF-4F9D-BE5B-347FB051CFF9}">
  <sheetPr>
    <tabColor theme="5" tint="-0.249977111117893"/>
  </sheetPr>
  <dimension ref="B1:C42"/>
  <sheetViews>
    <sheetView view="pageBreakPreview" zoomScaleNormal="100" zoomScaleSheetLayoutView="100" workbookViewId="0">
      <selection activeCell="H88" sqref="H88"/>
    </sheetView>
  </sheetViews>
  <sheetFormatPr defaultRowHeight="15.05"/>
  <cols>
    <col min="1" max="1" width="1.33203125" customWidth="1"/>
    <col min="2" max="2" width="91.44140625" customWidth="1"/>
  </cols>
  <sheetData>
    <row r="1" spans="2:2">
      <c r="B1" s="101" t="s">
        <v>175</v>
      </c>
    </row>
    <row r="2" spans="2:2">
      <c r="B2" s="101"/>
    </row>
    <row r="3" spans="2:2" ht="22.55">
      <c r="B3" s="102" t="s">
        <v>162</v>
      </c>
    </row>
    <row r="4" spans="2:2">
      <c r="B4" s="103" t="s">
        <v>163</v>
      </c>
    </row>
    <row r="5" spans="2:2">
      <c r="B5" s="104" t="s">
        <v>164</v>
      </c>
    </row>
    <row r="6" spans="2:2">
      <c r="B6" s="104" t="s">
        <v>165</v>
      </c>
    </row>
    <row r="7" spans="2:2">
      <c r="B7" s="104" t="s">
        <v>166</v>
      </c>
    </row>
    <row r="8" spans="2:2">
      <c r="B8" s="104" t="s">
        <v>174</v>
      </c>
    </row>
    <row r="9" spans="2:2">
      <c r="B9" s="104" t="s">
        <v>167</v>
      </c>
    </row>
    <row r="10" spans="2:2">
      <c r="B10" s="104" t="s">
        <v>168</v>
      </c>
    </row>
    <row r="11" spans="2:2">
      <c r="B11" s="105" t="s">
        <v>169</v>
      </c>
    </row>
    <row r="12" spans="2:2">
      <c r="B12" s="104" t="s">
        <v>164</v>
      </c>
    </row>
    <row r="13" spans="2:2">
      <c r="B13" s="104" t="s">
        <v>170</v>
      </c>
    </row>
    <row r="14" spans="2:2">
      <c r="B14" s="104" t="s">
        <v>171</v>
      </c>
    </row>
    <row r="15" spans="2:2">
      <c r="B15" s="104" t="s">
        <v>172</v>
      </c>
    </row>
    <row r="16" spans="2:2">
      <c r="B16" s="104" t="s">
        <v>179</v>
      </c>
    </row>
    <row r="17" spans="2:3">
      <c r="B17" s="105"/>
    </row>
    <row r="18" spans="2:3" ht="25.05">
      <c r="B18" s="103" t="s">
        <v>177</v>
      </c>
    </row>
    <row r="19" spans="2:3">
      <c r="B19" s="103"/>
    </row>
    <row r="20" spans="2:3" ht="37.6">
      <c r="B20" s="103" t="s">
        <v>173</v>
      </c>
    </row>
    <row r="22" spans="2:3" ht="37.6">
      <c r="B22" s="103" t="s">
        <v>178</v>
      </c>
    </row>
    <row r="23" spans="2:3">
      <c r="B23" s="23" t="s">
        <v>176</v>
      </c>
    </row>
    <row r="24" spans="2:3">
      <c r="B24" s="39" t="s">
        <v>183</v>
      </c>
    </row>
    <row r="25" spans="2:3" ht="39" customHeight="1">
      <c r="B25" s="23" t="s">
        <v>152</v>
      </c>
      <c r="C25" s="23"/>
    </row>
    <row r="26" spans="2:3">
      <c r="B26" s="103"/>
    </row>
    <row r="27" spans="2:3">
      <c r="B27" s="103"/>
    </row>
    <row r="28" spans="2:3">
      <c r="B28" s="103"/>
    </row>
    <row r="29" spans="2:3">
      <c r="B29" s="103"/>
    </row>
    <row r="30" spans="2:3">
      <c r="B30" s="103"/>
    </row>
    <row r="31" spans="2:3">
      <c r="B31" s="103"/>
    </row>
    <row r="32" spans="2:3">
      <c r="B32" s="103"/>
    </row>
    <row r="33" spans="2:2">
      <c r="B33" s="103"/>
    </row>
    <row r="34" spans="2:2">
      <c r="B34" s="103"/>
    </row>
    <row r="35" spans="2:2">
      <c r="B35" s="103"/>
    </row>
    <row r="36" spans="2:2">
      <c r="B36" s="103"/>
    </row>
    <row r="37" spans="2:2">
      <c r="B37" s="103"/>
    </row>
    <row r="38" spans="2:2">
      <c r="B38" s="103"/>
    </row>
    <row r="39" spans="2:2">
      <c r="B39" s="103"/>
    </row>
    <row r="40" spans="2:2">
      <c r="B40" s="103"/>
    </row>
    <row r="41" spans="2:2">
      <c r="B41" s="103"/>
    </row>
    <row r="42" spans="2:2">
      <c r="B42" s="110" t="s">
        <v>180</v>
      </c>
    </row>
  </sheetData>
  <pageMargins left="0.98425196850393704" right="0.98425196850393704" top="0.94488188976377963" bottom="0.94488188976377963" header="0.19685039370078741" footer="0.19685039370078741"/>
  <pageSetup paperSize="9" orientation="portrait" r:id="rId1"/>
  <headerFooter>
    <oddHeader>&amp;L&amp;"Arial,Uobičajeno"&amp;8GRAĐEVINA: OBNOVA PROČELJA STAMBENO - POSLOVNE GRAĐEVINE
INVESTITOR: GRAD ČAKOVEC
LOKACIJA: Ulica kralja Tomislava 1, 40000 Čakovec&amp;R&amp;"Arial,Uobičajeno"&amp;8ZOP: NI-263/2023</oddHeader>
    <oddFooter>&amp;L&amp;"Arial,Uobičajeno"&amp;8PROJEKTANTSKI URED: NORD-ING d.o.o.
PROJEKTANT: MARINA MRLA, mag.ing.arch. , suradnik: RUŽICA PETRINEC, građ.tehn.&amp;R&amp;"Arial,Uobičajeno"&amp;8&amp;P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2:G313"/>
  <sheetViews>
    <sheetView tabSelected="1" view="pageBreakPreview" topLeftCell="A16" zoomScaleNormal="100" zoomScaleSheetLayoutView="100" workbookViewId="0">
      <selection activeCell="C32" sqref="C32"/>
    </sheetView>
  </sheetViews>
  <sheetFormatPr defaultColWidth="9.109375" defaultRowHeight="12.55"/>
  <cols>
    <col min="1" max="1" width="7.5546875" style="45" customWidth="1"/>
    <col min="2" max="2" width="34" style="36" customWidth="1"/>
    <col min="3" max="3" width="6" style="46" customWidth="1"/>
    <col min="4" max="4" width="6.5546875" style="47" bestFit="1" customWidth="1"/>
    <col min="5" max="5" width="11.33203125" style="33" bestFit="1" customWidth="1"/>
    <col min="6" max="6" width="11.6640625" style="111" bestFit="1" customWidth="1"/>
    <col min="7" max="7" width="12.88671875" style="134" customWidth="1"/>
    <col min="8" max="16384" width="9.109375" style="49"/>
  </cols>
  <sheetData>
    <row r="2" spans="1:6" ht="13.15">
      <c r="B2" s="50" t="s">
        <v>143</v>
      </c>
      <c r="C2" s="51"/>
      <c r="D2" s="51"/>
      <c r="E2" s="125"/>
    </row>
    <row r="4" spans="1:6" ht="13.15">
      <c r="B4" s="52" t="s">
        <v>144</v>
      </c>
    </row>
    <row r="7" spans="1:6">
      <c r="A7" s="45" t="s">
        <v>19</v>
      </c>
      <c r="B7" s="53" t="s">
        <v>65</v>
      </c>
      <c r="F7" s="111">
        <f>F96</f>
        <v>0</v>
      </c>
    </row>
    <row r="8" spans="1:6">
      <c r="A8" s="45" t="s">
        <v>20</v>
      </c>
      <c r="B8" s="36" t="s">
        <v>11</v>
      </c>
      <c r="F8" s="111">
        <f>F205</f>
        <v>0</v>
      </c>
    </row>
    <row r="9" spans="1:6">
      <c r="A9" s="45" t="s">
        <v>21</v>
      </c>
      <c r="B9" s="36" t="s">
        <v>62</v>
      </c>
      <c r="F9" s="111">
        <f>F258</f>
        <v>0</v>
      </c>
    </row>
    <row r="10" spans="1:6">
      <c r="A10" s="45" t="s">
        <v>23</v>
      </c>
      <c r="B10" s="36" t="s">
        <v>24</v>
      </c>
      <c r="F10" s="111">
        <f>F287</f>
        <v>0</v>
      </c>
    </row>
    <row r="11" spans="1:6">
      <c r="A11" s="45" t="s">
        <v>80</v>
      </c>
      <c r="B11" s="36" t="s">
        <v>67</v>
      </c>
      <c r="F11" s="111">
        <f>F313</f>
        <v>0</v>
      </c>
    </row>
    <row r="14" spans="1:6" ht="13.15">
      <c r="A14" s="54"/>
      <c r="B14" s="55" t="s">
        <v>82</v>
      </c>
      <c r="C14" s="56"/>
      <c r="D14" s="57"/>
      <c r="E14" s="126"/>
      <c r="F14" s="112">
        <f>SUM(F4:F13)</f>
        <v>0</v>
      </c>
    </row>
    <row r="15" spans="1:6">
      <c r="A15" s="58"/>
      <c r="B15" s="59"/>
      <c r="C15" s="60"/>
      <c r="D15" s="61"/>
      <c r="E15" s="127"/>
      <c r="F15" s="113"/>
    </row>
    <row r="16" spans="1:6">
      <c r="A16" s="58"/>
      <c r="B16" s="59"/>
      <c r="C16" s="60"/>
      <c r="D16" s="61"/>
      <c r="E16" s="127"/>
      <c r="F16" s="113"/>
    </row>
    <row r="17" spans="1:7">
      <c r="A17" s="58"/>
      <c r="B17" s="62" t="s">
        <v>29</v>
      </c>
      <c r="C17" s="60"/>
      <c r="D17" s="61"/>
      <c r="E17" s="127"/>
      <c r="F17" s="113">
        <f>F14*25%</f>
        <v>0</v>
      </c>
    </row>
    <row r="18" spans="1:7">
      <c r="A18" s="58"/>
      <c r="B18" s="62"/>
      <c r="C18" s="60"/>
      <c r="D18" s="61"/>
      <c r="E18" s="127"/>
      <c r="F18" s="113"/>
    </row>
    <row r="19" spans="1:7" ht="13.15">
      <c r="A19" s="54"/>
      <c r="B19" s="63" t="s">
        <v>81</v>
      </c>
      <c r="C19" s="56"/>
      <c r="D19" s="57"/>
      <c r="E19" s="126"/>
      <c r="F19" s="112">
        <f>SUM(F14:F18)</f>
        <v>0</v>
      </c>
    </row>
    <row r="20" spans="1:7" ht="13.15">
      <c r="A20" s="145"/>
      <c r="B20" s="107"/>
      <c r="C20" s="108"/>
      <c r="D20" s="109"/>
      <c r="E20" s="135"/>
      <c r="F20" s="146"/>
    </row>
    <row r="21" spans="1:7" ht="13.15">
      <c r="A21" s="145"/>
      <c r="B21" s="107"/>
      <c r="C21" s="108"/>
      <c r="D21" s="109"/>
      <c r="E21" s="135"/>
      <c r="F21" s="146"/>
    </row>
    <row r="22" spans="1:7" ht="13.15">
      <c r="A22" s="145"/>
      <c r="B22" s="107"/>
      <c r="C22" s="108"/>
      <c r="D22" s="109"/>
      <c r="E22" s="135"/>
      <c r="F22" s="146"/>
    </row>
    <row r="23" spans="1:7" ht="13.15">
      <c r="A23" s="145"/>
      <c r="B23" s="107"/>
      <c r="C23" s="108"/>
      <c r="D23" s="109"/>
      <c r="E23" s="135"/>
      <c r="F23" s="146"/>
    </row>
    <row r="24" spans="1:7" ht="13.15">
      <c r="A24" s="145"/>
      <c r="B24" s="107"/>
      <c r="C24" s="108"/>
      <c r="D24" s="109"/>
      <c r="E24" s="135"/>
      <c r="F24" s="146"/>
    </row>
    <row r="25" spans="1:7" ht="13.15">
      <c r="A25" s="145"/>
      <c r="B25" s="107"/>
      <c r="C25" s="108"/>
      <c r="D25" s="109"/>
      <c r="E25" s="135"/>
      <c r="F25" s="146"/>
    </row>
    <row r="26" spans="1:7" ht="13.15">
      <c r="A26" s="145"/>
      <c r="B26" s="107"/>
      <c r="C26" s="108"/>
      <c r="D26" s="109"/>
      <c r="E26" s="135"/>
      <c r="F26" s="146"/>
    </row>
    <row r="27" spans="1:7" ht="13.15">
      <c r="A27" s="145"/>
      <c r="B27" s="107"/>
      <c r="C27" s="108"/>
      <c r="D27" s="109"/>
      <c r="E27" s="135"/>
      <c r="F27" s="146"/>
    </row>
    <row r="28" spans="1:7" ht="13.15">
      <c r="A28" s="145"/>
      <c r="B28" s="107"/>
      <c r="C28" s="108"/>
      <c r="D28" s="109"/>
      <c r="E28" s="135"/>
      <c r="F28" s="146"/>
    </row>
    <row r="29" spans="1:7" ht="13.15">
      <c r="A29" s="145"/>
      <c r="B29" s="107"/>
      <c r="C29" s="108"/>
      <c r="D29" s="109"/>
      <c r="E29" s="135"/>
      <c r="F29" s="146"/>
    </row>
    <row r="30" spans="1:7" ht="13.15">
      <c r="A30" s="145"/>
      <c r="B30" s="107"/>
      <c r="C30" s="108"/>
      <c r="D30" s="109"/>
      <c r="E30" s="135"/>
      <c r="F30" s="146"/>
    </row>
    <row r="31" spans="1:7" ht="13.15">
      <c r="A31" s="148"/>
      <c r="B31" s="147" t="s">
        <v>210</v>
      </c>
      <c r="C31" s="149"/>
      <c r="D31" s="150"/>
      <c r="E31" s="151"/>
      <c r="F31" s="152" t="s">
        <v>208</v>
      </c>
      <c r="G31" s="153"/>
    </row>
    <row r="32" spans="1:7" ht="13.15">
      <c r="A32" s="148"/>
      <c r="B32" s="147"/>
      <c r="C32" s="149"/>
      <c r="D32" s="150"/>
      <c r="E32" s="151"/>
      <c r="F32" s="152"/>
      <c r="G32" s="153"/>
    </row>
    <row r="33" spans="1:7" ht="13.15">
      <c r="A33" s="148"/>
      <c r="B33" s="147"/>
      <c r="C33" s="149"/>
      <c r="D33" s="150"/>
      <c r="E33" s="151"/>
      <c r="F33" s="152"/>
      <c r="G33" s="153"/>
    </row>
    <row r="34" spans="1:7" ht="13.15">
      <c r="A34" s="148"/>
      <c r="B34" s="147"/>
      <c r="C34" s="149"/>
      <c r="D34" s="150"/>
      <c r="E34" s="151"/>
      <c r="F34" s="152"/>
      <c r="G34" s="153"/>
    </row>
    <row r="35" spans="1:7" ht="13.15">
      <c r="A35" s="148"/>
      <c r="B35" s="147" t="s">
        <v>211</v>
      </c>
      <c r="C35" s="149"/>
      <c r="D35" s="150"/>
      <c r="E35" s="151"/>
      <c r="F35" s="152" t="s">
        <v>209</v>
      </c>
      <c r="G35" s="153"/>
    </row>
    <row r="36" spans="1:7" ht="13.15">
      <c r="A36" s="148"/>
      <c r="B36" s="147"/>
      <c r="C36" s="149"/>
      <c r="D36" s="150"/>
      <c r="E36" s="151"/>
      <c r="F36" s="152"/>
      <c r="G36" s="153"/>
    </row>
    <row r="37" spans="1:7" ht="13.15">
      <c r="A37" s="145"/>
      <c r="B37" s="107"/>
      <c r="C37" s="108"/>
      <c r="D37" s="109"/>
      <c r="E37" s="135"/>
      <c r="F37" s="146"/>
    </row>
    <row r="41" spans="1:7" ht="25.05">
      <c r="B41" s="17" t="s">
        <v>49</v>
      </c>
    </row>
    <row r="42" spans="1:7">
      <c r="B42" s="62"/>
    </row>
    <row r="43" spans="1:7" s="64" customFormat="1" ht="50.1">
      <c r="A43" s="45"/>
      <c r="B43" s="62" t="s">
        <v>188</v>
      </c>
      <c r="C43" s="46"/>
      <c r="D43" s="47"/>
      <c r="E43" s="33"/>
      <c r="F43" s="111"/>
      <c r="G43" s="134"/>
    </row>
    <row r="44" spans="1:7" s="64" customFormat="1" ht="26.3">
      <c r="A44" s="45"/>
      <c r="B44" s="65" t="s">
        <v>137</v>
      </c>
      <c r="C44" s="46"/>
      <c r="D44" s="47"/>
      <c r="E44" s="33"/>
      <c r="F44" s="111"/>
      <c r="G44" s="134"/>
    </row>
    <row r="45" spans="1:7" s="64" customFormat="1" ht="13.15">
      <c r="A45" s="45"/>
      <c r="B45" s="65"/>
      <c r="C45" s="46"/>
      <c r="D45" s="47"/>
      <c r="E45" s="33"/>
      <c r="F45" s="111"/>
      <c r="G45" s="134"/>
    </row>
    <row r="46" spans="1:7" s="64" customFormat="1" ht="13.15">
      <c r="A46" s="45"/>
      <c r="B46" s="66" t="s">
        <v>88</v>
      </c>
      <c r="C46" s="66"/>
      <c r="D46" s="66"/>
      <c r="E46" s="128"/>
      <c r="F46" s="111"/>
      <c r="G46" s="93"/>
    </row>
    <row r="47" spans="1:7" s="64" customFormat="1">
      <c r="A47" s="45"/>
      <c r="B47" s="36"/>
      <c r="C47" s="46"/>
      <c r="D47" s="47"/>
      <c r="E47" s="33"/>
      <c r="F47" s="111"/>
      <c r="G47" s="134"/>
    </row>
    <row r="48" spans="1:7" s="64" customFormat="1" ht="26.3">
      <c r="A48" s="54" t="s">
        <v>12</v>
      </c>
      <c r="B48" s="67" t="s">
        <v>13</v>
      </c>
      <c r="C48" s="68" t="s">
        <v>33</v>
      </c>
      <c r="D48" s="69" t="s">
        <v>206</v>
      </c>
      <c r="E48" s="143" t="s">
        <v>207</v>
      </c>
      <c r="F48" s="139" t="s">
        <v>14</v>
      </c>
      <c r="G48" s="137" t="s">
        <v>205</v>
      </c>
    </row>
    <row r="49" spans="1:7" s="64" customFormat="1">
      <c r="A49" s="45"/>
      <c r="B49" s="36"/>
      <c r="C49" s="46"/>
      <c r="D49" s="47"/>
      <c r="E49" s="33"/>
      <c r="F49" s="111"/>
      <c r="G49" s="134"/>
    </row>
    <row r="50" spans="1:7" s="64" customFormat="1" ht="13.15">
      <c r="A50" s="45"/>
      <c r="B50" s="52"/>
      <c r="C50" s="46"/>
      <c r="D50" s="47"/>
      <c r="E50" s="33"/>
      <c r="F50" s="111"/>
      <c r="G50" s="134"/>
    </row>
    <row r="51" spans="1:7" s="64" customFormat="1">
      <c r="A51" s="45"/>
      <c r="B51" s="36" t="s">
        <v>15</v>
      </c>
      <c r="C51" s="46"/>
      <c r="D51" s="47"/>
      <c r="E51" s="33"/>
      <c r="F51" s="111"/>
      <c r="G51" s="134"/>
    </row>
    <row r="52" spans="1:7" s="64" customFormat="1">
      <c r="A52" s="45"/>
      <c r="B52" s="36"/>
      <c r="C52" s="46"/>
      <c r="D52" s="47"/>
      <c r="E52" s="33"/>
      <c r="F52" s="111"/>
      <c r="G52" s="134"/>
    </row>
    <row r="53" spans="1:7" s="64" customFormat="1" ht="26.3">
      <c r="A53" s="45"/>
      <c r="B53" s="52" t="s">
        <v>66</v>
      </c>
      <c r="C53" s="46"/>
      <c r="D53" s="47"/>
      <c r="E53" s="33"/>
      <c r="F53" s="111"/>
      <c r="G53" s="134"/>
    </row>
    <row r="54" spans="1:7" s="64" customFormat="1" ht="26.3">
      <c r="A54" s="45"/>
      <c r="B54" s="52" t="s">
        <v>126</v>
      </c>
      <c r="C54" s="46"/>
      <c r="D54" s="47"/>
      <c r="E54" s="33"/>
      <c r="F54" s="111"/>
      <c r="G54" s="134"/>
    </row>
    <row r="55" spans="1:7" s="64" customFormat="1">
      <c r="A55" s="45"/>
      <c r="B55" s="36"/>
      <c r="C55" s="46"/>
      <c r="D55" s="47"/>
      <c r="E55" s="33"/>
      <c r="F55" s="111"/>
      <c r="G55" s="134"/>
    </row>
    <row r="56" spans="1:7" s="64" customFormat="1">
      <c r="A56" s="45"/>
      <c r="B56" s="36"/>
      <c r="C56" s="46"/>
      <c r="D56" s="47"/>
      <c r="E56" s="33"/>
      <c r="F56" s="111"/>
      <c r="G56" s="134"/>
    </row>
    <row r="57" spans="1:7" s="64" customFormat="1" ht="50.1">
      <c r="A57" s="45"/>
      <c r="B57" s="36" t="s">
        <v>16</v>
      </c>
      <c r="C57" s="46"/>
      <c r="D57" s="47"/>
      <c r="E57" s="33"/>
      <c r="F57" s="111"/>
      <c r="G57" s="134"/>
    </row>
    <row r="58" spans="1:7" s="64" customFormat="1" ht="112.7">
      <c r="A58" s="45"/>
      <c r="B58" s="36" t="s">
        <v>187</v>
      </c>
      <c r="C58" s="46"/>
      <c r="D58" s="47"/>
      <c r="E58" s="33"/>
      <c r="F58" s="111"/>
      <c r="G58" s="134"/>
    </row>
    <row r="59" spans="1:7" s="64" customFormat="1" ht="75.150000000000006">
      <c r="A59" s="45"/>
      <c r="B59" s="36" t="s">
        <v>58</v>
      </c>
      <c r="C59" s="46"/>
      <c r="D59" s="47"/>
      <c r="E59" s="33"/>
      <c r="F59" s="111"/>
      <c r="G59" s="134"/>
    </row>
    <row r="60" spans="1:7" s="64" customFormat="1" ht="37.6">
      <c r="A60" s="45"/>
      <c r="B60" s="36" t="s">
        <v>17</v>
      </c>
      <c r="C60" s="46"/>
      <c r="D60" s="47"/>
      <c r="E60" s="33"/>
      <c r="F60" s="111"/>
      <c r="G60" s="134"/>
    </row>
    <row r="61" spans="1:7" s="64" customFormat="1" ht="65.75">
      <c r="A61" s="45"/>
      <c r="B61" s="52" t="s">
        <v>127</v>
      </c>
      <c r="C61" s="46"/>
      <c r="D61" s="47"/>
      <c r="E61" s="33"/>
      <c r="F61" s="111"/>
      <c r="G61" s="134"/>
    </row>
    <row r="62" spans="1:7" s="64" customFormat="1">
      <c r="A62" s="45"/>
      <c r="B62" s="36"/>
      <c r="C62" s="46"/>
      <c r="D62" s="47"/>
      <c r="E62" s="33"/>
      <c r="F62" s="111"/>
      <c r="G62" s="134"/>
    </row>
    <row r="63" spans="1:7" s="64" customFormat="1" ht="13.15">
      <c r="A63" s="70" t="s">
        <v>19</v>
      </c>
      <c r="B63" s="73" t="s">
        <v>65</v>
      </c>
      <c r="C63" s="46"/>
      <c r="D63" s="47"/>
      <c r="E63" s="33"/>
      <c r="F63" s="111"/>
      <c r="G63" s="134"/>
    </row>
    <row r="64" spans="1:7" s="64" customFormat="1" ht="13.15">
      <c r="A64" s="70"/>
      <c r="B64" s="52"/>
      <c r="C64" s="46"/>
      <c r="D64" s="47"/>
      <c r="E64" s="33"/>
      <c r="F64" s="111"/>
      <c r="G64" s="134"/>
    </row>
    <row r="65" spans="1:7" s="64" customFormat="1" ht="13.15">
      <c r="A65" s="25">
        <v>1</v>
      </c>
      <c r="B65" s="52" t="s">
        <v>128</v>
      </c>
      <c r="C65" s="46"/>
      <c r="D65" s="47"/>
      <c r="E65" s="33"/>
      <c r="F65" s="111"/>
      <c r="G65" s="134"/>
    </row>
    <row r="66" spans="1:7" s="64" customFormat="1" ht="50.1">
      <c r="B66" s="26" t="s">
        <v>189</v>
      </c>
      <c r="C66" s="27"/>
      <c r="D66" s="28"/>
      <c r="E66" s="129"/>
      <c r="F66" s="114"/>
      <c r="G66" s="134"/>
    </row>
    <row r="67" spans="1:7" s="64" customFormat="1" ht="62.65">
      <c r="A67" s="29"/>
      <c r="B67" s="26" t="s">
        <v>37</v>
      </c>
      <c r="C67" s="27" t="s">
        <v>34</v>
      </c>
      <c r="D67" s="28">
        <v>1</v>
      </c>
      <c r="E67" s="129"/>
      <c r="F67" s="115">
        <f>IF(ISNUMBER(D67),ROUND(D67*ROUND(E67,2),2),"")</f>
        <v>0</v>
      </c>
      <c r="G67" s="134"/>
    </row>
    <row r="68" spans="1:7" s="64" customFormat="1" ht="13.15">
      <c r="A68" s="29"/>
      <c r="B68" s="65"/>
      <c r="C68" s="46"/>
      <c r="D68" s="47"/>
      <c r="E68" s="33"/>
      <c r="F68" s="115"/>
      <c r="G68" s="134"/>
    </row>
    <row r="69" spans="1:7" s="64" customFormat="1" ht="13.15">
      <c r="A69" s="29"/>
      <c r="B69" s="65"/>
      <c r="C69" s="46"/>
      <c r="D69" s="47"/>
      <c r="E69" s="33"/>
      <c r="F69" s="115"/>
      <c r="G69" s="134"/>
    </row>
    <row r="70" spans="1:7" s="64" customFormat="1" ht="13.15">
      <c r="A70" s="25">
        <f>A65+1</f>
        <v>2</v>
      </c>
      <c r="B70" s="65" t="s">
        <v>36</v>
      </c>
      <c r="C70" s="46"/>
      <c r="D70" s="47"/>
      <c r="E70" s="33"/>
      <c r="F70" s="115"/>
      <c r="G70" s="134"/>
    </row>
    <row r="71" spans="1:7" s="64" customFormat="1" ht="62.65">
      <c r="A71" s="45"/>
      <c r="B71" s="26" t="s">
        <v>48</v>
      </c>
      <c r="C71" s="46"/>
      <c r="D71" s="47"/>
      <c r="E71" s="33"/>
      <c r="F71" s="115"/>
      <c r="G71" s="134"/>
    </row>
    <row r="72" spans="1:7" s="64" customFormat="1">
      <c r="A72" s="45"/>
      <c r="B72" s="26"/>
      <c r="C72" s="46"/>
      <c r="D72" s="47"/>
      <c r="E72" s="33"/>
      <c r="F72" s="115"/>
      <c r="G72" s="134"/>
    </row>
    <row r="73" spans="1:7" s="64" customFormat="1">
      <c r="A73" s="29"/>
      <c r="B73" s="30" t="s">
        <v>145</v>
      </c>
      <c r="C73" s="46"/>
      <c r="D73" s="47"/>
      <c r="E73" s="33"/>
      <c r="F73" s="115"/>
      <c r="G73" s="134"/>
    </row>
    <row r="74" spans="1:7" s="64" customFormat="1">
      <c r="A74" s="29"/>
      <c r="B74" s="30" t="s">
        <v>146</v>
      </c>
      <c r="C74" s="46"/>
      <c r="D74" s="47"/>
      <c r="E74" s="33"/>
      <c r="F74" s="115"/>
      <c r="G74" s="134"/>
    </row>
    <row r="75" spans="1:7" s="64" customFormat="1" ht="62.65">
      <c r="A75" s="29"/>
      <c r="B75" s="26" t="s">
        <v>37</v>
      </c>
      <c r="C75" s="27" t="s">
        <v>34</v>
      </c>
      <c r="D75" s="140">
        <v>1</v>
      </c>
      <c r="E75" s="129"/>
      <c r="F75" s="115">
        <f>IF(ISNUMBER(D75),ROUND(D75*ROUND(E75,2),2),"")</f>
        <v>0</v>
      </c>
      <c r="G75" s="134"/>
    </row>
    <row r="76" spans="1:7" s="64" customFormat="1" ht="13.15">
      <c r="A76" s="29"/>
      <c r="B76" s="65"/>
      <c r="C76" s="46"/>
      <c r="D76" s="84"/>
      <c r="E76" s="33"/>
      <c r="F76" s="115"/>
      <c r="G76" s="134"/>
    </row>
    <row r="77" spans="1:7" s="64" customFormat="1">
      <c r="A77" s="29"/>
      <c r="B77" s="36"/>
      <c r="C77" s="71"/>
      <c r="D77" s="141"/>
      <c r="E77" s="33"/>
      <c r="F77" s="115"/>
      <c r="G77" s="134"/>
    </row>
    <row r="78" spans="1:7" s="64" customFormat="1" ht="39.450000000000003">
      <c r="A78" s="25">
        <f>A70+1</f>
        <v>3</v>
      </c>
      <c r="B78" s="31" t="s">
        <v>158</v>
      </c>
      <c r="C78" s="71"/>
      <c r="D78" s="141"/>
      <c r="E78" s="33"/>
      <c r="F78" s="115"/>
      <c r="G78" s="134"/>
    </row>
    <row r="79" spans="1:7" s="64" customFormat="1" ht="75.150000000000006">
      <c r="A79" s="29"/>
      <c r="B79" s="17" t="s">
        <v>89</v>
      </c>
      <c r="C79" s="71"/>
      <c r="D79" s="141"/>
      <c r="E79" s="130"/>
      <c r="F79" s="115"/>
      <c r="G79" s="134"/>
    </row>
    <row r="80" spans="1:7" s="64" customFormat="1" ht="37.6">
      <c r="A80" s="29"/>
      <c r="B80" s="17" t="s">
        <v>181</v>
      </c>
      <c r="C80" s="32"/>
      <c r="D80" s="95"/>
      <c r="E80" s="127"/>
      <c r="F80" s="116"/>
      <c r="G80" s="134"/>
    </row>
    <row r="81" spans="1:7" s="64" customFormat="1" ht="37.6">
      <c r="A81" s="29"/>
      <c r="B81" s="17" t="s">
        <v>90</v>
      </c>
      <c r="C81" s="32"/>
      <c r="D81" s="95"/>
      <c r="E81" s="127"/>
      <c r="F81" s="116"/>
      <c r="G81" s="134"/>
    </row>
    <row r="82" spans="1:7" s="64" customFormat="1">
      <c r="A82" s="29"/>
      <c r="B82" s="36"/>
      <c r="C82" s="32" t="s">
        <v>34</v>
      </c>
      <c r="D82" s="95">
        <v>1</v>
      </c>
      <c r="E82" s="127"/>
      <c r="F82" s="115">
        <f>IF(ISNUMBER(D82),ROUND(D82*ROUND(E82,2),2),"")</f>
        <v>0</v>
      </c>
      <c r="G82" s="134"/>
    </row>
    <row r="83" spans="1:7" s="64" customFormat="1">
      <c r="A83" s="29"/>
      <c r="B83" s="36"/>
      <c r="C83" s="71"/>
      <c r="D83" s="141"/>
      <c r="E83" s="33"/>
      <c r="F83" s="115"/>
      <c r="G83" s="134"/>
    </row>
    <row r="84" spans="1:7" s="64" customFormat="1" ht="13.15">
      <c r="A84" s="25">
        <f>A78+1</f>
        <v>4</v>
      </c>
      <c r="B84" s="72" t="s">
        <v>91</v>
      </c>
      <c r="C84" s="71"/>
      <c r="D84" s="141"/>
      <c r="E84" s="33"/>
      <c r="F84" s="115"/>
      <c r="G84" s="134"/>
    </row>
    <row r="85" spans="1:7" s="64" customFormat="1" ht="62.65">
      <c r="B85" s="35" t="s">
        <v>129</v>
      </c>
      <c r="C85" s="37"/>
      <c r="D85" s="142"/>
      <c r="E85" s="131"/>
      <c r="F85" s="116"/>
      <c r="G85" s="134"/>
    </row>
    <row r="86" spans="1:7" s="64" customFormat="1" ht="25.05">
      <c r="B86" s="35" t="s">
        <v>92</v>
      </c>
      <c r="C86" s="37"/>
      <c r="D86" s="142"/>
      <c r="E86" s="131"/>
      <c r="F86" s="116"/>
      <c r="G86" s="134"/>
    </row>
    <row r="87" spans="1:7" s="64" customFormat="1" ht="25.05">
      <c r="A87" s="29"/>
      <c r="B87" s="36" t="s">
        <v>50</v>
      </c>
      <c r="C87" s="71"/>
      <c r="D87" s="48"/>
      <c r="E87" s="33"/>
      <c r="F87" s="115"/>
      <c r="G87" s="134"/>
    </row>
    <row r="88" spans="1:7" s="64" customFormat="1" ht="50.1">
      <c r="A88" s="29"/>
      <c r="B88" s="36" t="s">
        <v>51</v>
      </c>
      <c r="C88" s="71"/>
      <c r="D88" s="48"/>
      <c r="E88" s="33"/>
      <c r="F88" s="115"/>
      <c r="G88" s="134"/>
    </row>
    <row r="89" spans="1:7" s="64" customFormat="1" ht="52.6">
      <c r="A89" s="29"/>
      <c r="B89" s="52" t="s">
        <v>52</v>
      </c>
      <c r="C89" s="71"/>
      <c r="D89" s="48"/>
      <c r="E89" s="33"/>
      <c r="F89" s="115"/>
      <c r="G89" s="134"/>
    </row>
    <row r="90" spans="1:7" s="64" customFormat="1">
      <c r="A90" s="29"/>
      <c r="B90" s="36"/>
      <c r="C90" s="71"/>
      <c r="D90" s="48"/>
      <c r="E90" s="33"/>
      <c r="F90" s="115"/>
      <c r="G90" s="134"/>
    </row>
    <row r="91" spans="1:7" s="64" customFormat="1" ht="175.3">
      <c r="A91" s="29"/>
      <c r="B91" s="36" t="s">
        <v>130</v>
      </c>
      <c r="C91" s="71"/>
      <c r="D91" s="48"/>
      <c r="E91" s="33"/>
      <c r="F91" s="115"/>
      <c r="G91" s="93"/>
    </row>
    <row r="92" spans="1:7" s="64" customFormat="1">
      <c r="A92" s="29"/>
      <c r="B92" s="36"/>
      <c r="C92" s="71"/>
      <c r="D92" s="48"/>
      <c r="E92" s="33"/>
      <c r="F92" s="115"/>
      <c r="G92" s="134"/>
    </row>
    <row r="93" spans="1:7" s="64" customFormat="1" ht="50.1">
      <c r="A93" s="29"/>
      <c r="B93" s="35" t="s">
        <v>131</v>
      </c>
      <c r="C93" s="37" t="s">
        <v>22</v>
      </c>
      <c r="D93" s="34">
        <v>260</v>
      </c>
      <c r="E93" s="131"/>
      <c r="F93" s="115">
        <f>IF(ISNUMBER(D93),ROUND(D93*ROUND(E93,2),2),"")</f>
        <v>0</v>
      </c>
      <c r="G93" s="134"/>
    </row>
    <row r="94" spans="1:7" s="64" customFormat="1">
      <c r="A94" s="29"/>
      <c r="B94" s="36"/>
      <c r="C94" s="71"/>
      <c r="D94" s="48"/>
      <c r="E94" s="33"/>
      <c r="F94" s="115"/>
      <c r="G94" s="134"/>
    </row>
    <row r="95" spans="1:7" s="64" customFormat="1">
      <c r="A95" s="29"/>
      <c r="B95" s="36"/>
      <c r="C95" s="46"/>
      <c r="D95" s="47"/>
      <c r="E95" s="33"/>
      <c r="F95" s="115"/>
      <c r="G95" s="134"/>
    </row>
    <row r="96" spans="1:7" s="64" customFormat="1" ht="13.15">
      <c r="A96" s="25" t="s">
        <v>19</v>
      </c>
      <c r="B96" s="73" t="s">
        <v>65</v>
      </c>
      <c r="C96" s="74"/>
      <c r="D96" s="75"/>
      <c r="E96" s="100"/>
      <c r="F96" s="117">
        <f>SUM(F65:F95)</f>
        <v>0</v>
      </c>
      <c r="G96" s="134"/>
    </row>
    <row r="97" spans="1:7" s="64" customFormat="1" ht="13.15">
      <c r="A97" s="76"/>
      <c r="B97" s="36"/>
      <c r="C97" s="46"/>
      <c r="D97" s="47"/>
      <c r="E97" s="33"/>
      <c r="F97" s="117"/>
      <c r="G97" s="134"/>
    </row>
    <row r="98" spans="1:7" s="64" customFormat="1" ht="13.15">
      <c r="A98" s="76" t="s">
        <v>20</v>
      </c>
      <c r="B98" s="52" t="s">
        <v>11</v>
      </c>
      <c r="C98" s="46"/>
      <c r="D98" s="47"/>
      <c r="E98" s="33"/>
      <c r="F98" s="115"/>
      <c r="G98" s="134"/>
    </row>
    <row r="99" spans="1:7" s="64" customFormat="1">
      <c r="A99" s="77"/>
      <c r="B99" s="36"/>
      <c r="C99" s="46"/>
      <c r="D99" s="47"/>
      <c r="E99" s="33"/>
      <c r="F99" s="115"/>
      <c r="G99" s="134"/>
    </row>
    <row r="100" spans="1:7" s="64" customFormat="1" ht="87.65">
      <c r="A100" s="77"/>
      <c r="B100" s="36" t="s">
        <v>57</v>
      </c>
      <c r="C100" s="46"/>
      <c r="D100" s="47"/>
      <c r="E100" s="33"/>
      <c r="F100" s="115"/>
      <c r="G100" s="134"/>
    </row>
    <row r="101" spans="1:7" s="64" customFormat="1">
      <c r="A101" s="77"/>
      <c r="B101" s="36"/>
      <c r="C101" s="46"/>
      <c r="D101" s="47"/>
      <c r="E101" s="33"/>
      <c r="F101" s="115"/>
      <c r="G101" s="134"/>
    </row>
    <row r="102" spans="1:7" s="64" customFormat="1" ht="13.15">
      <c r="A102" s="16">
        <v>1</v>
      </c>
      <c r="B102" s="52" t="s">
        <v>61</v>
      </c>
      <c r="C102" s="46"/>
      <c r="D102" s="47"/>
      <c r="E102" s="33"/>
      <c r="F102" s="115"/>
      <c r="G102" s="134"/>
    </row>
    <row r="103" spans="1:7" s="64" customFormat="1" ht="100.2">
      <c r="A103" s="77"/>
      <c r="B103" s="17" t="s">
        <v>118</v>
      </c>
      <c r="C103" s="46"/>
      <c r="D103" s="47"/>
      <c r="E103" s="33"/>
      <c r="F103" s="115"/>
      <c r="G103" s="134"/>
    </row>
    <row r="104" spans="1:7" s="64" customFormat="1" ht="25.05">
      <c r="A104" s="77"/>
      <c r="B104" s="36" t="s">
        <v>96</v>
      </c>
      <c r="C104" s="46"/>
      <c r="D104" s="47"/>
      <c r="E104" s="33"/>
      <c r="F104" s="115"/>
      <c r="G104" s="134"/>
    </row>
    <row r="105" spans="1:7" s="64" customFormat="1" ht="25.05">
      <c r="A105" s="77"/>
      <c r="B105" s="17" t="s">
        <v>55</v>
      </c>
      <c r="C105" s="46"/>
      <c r="D105" s="47"/>
      <c r="E105" s="33"/>
      <c r="F105" s="115"/>
      <c r="G105" s="134"/>
    </row>
    <row r="106" spans="1:7" s="64" customFormat="1" ht="15.05">
      <c r="A106" s="77"/>
      <c r="B106" s="36" t="s">
        <v>147</v>
      </c>
      <c r="C106" s="21" t="s">
        <v>64</v>
      </c>
      <c r="D106" s="22">
        <f>D93*0.2</f>
        <v>52</v>
      </c>
      <c r="E106" s="132"/>
      <c r="F106" s="115">
        <f>IF(ISNUMBER(D106),ROUND(D106*ROUND(E106,2),2),"")</f>
        <v>0</v>
      </c>
      <c r="G106" s="134"/>
    </row>
    <row r="107" spans="1:7" s="64" customFormat="1">
      <c r="A107" s="77"/>
      <c r="B107" s="36"/>
      <c r="C107" s="46"/>
      <c r="D107" s="47"/>
      <c r="E107" s="33"/>
      <c r="F107" s="115"/>
      <c r="G107" s="134"/>
    </row>
    <row r="108" spans="1:7" s="64" customFormat="1" ht="26.3">
      <c r="A108" s="16">
        <f>A102+1</f>
        <v>2</v>
      </c>
      <c r="B108" s="52" t="s">
        <v>160</v>
      </c>
      <c r="C108" s="46"/>
      <c r="D108" s="47"/>
      <c r="E108" s="33"/>
      <c r="F108" s="115"/>
      <c r="G108" s="134"/>
    </row>
    <row r="109" spans="1:7" s="64" customFormat="1" ht="76.400000000000006">
      <c r="B109" s="17" t="s">
        <v>159</v>
      </c>
      <c r="C109" s="18"/>
      <c r="D109" s="18"/>
      <c r="E109" s="133"/>
      <c r="F109" s="118"/>
      <c r="G109" s="134"/>
    </row>
    <row r="110" spans="1:7" s="64" customFormat="1" ht="37.6">
      <c r="A110" s="19"/>
      <c r="B110" s="17" t="s">
        <v>93</v>
      </c>
      <c r="C110" s="18"/>
      <c r="D110" s="18"/>
      <c r="E110" s="133"/>
      <c r="F110" s="118"/>
      <c r="G110" s="134"/>
    </row>
    <row r="111" spans="1:7" s="64" customFormat="1" ht="13.15">
      <c r="A111" s="19"/>
      <c r="B111" s="17"/>
      <c r="C111" s="18"/>
      <c r="D111" s="18"/>
      <c r="E111" s="133"/>
      <c r="F111" s="118"/>
      <c r="G111" s="134"/>
    </row>
    <row r="112" spans="1:7" s="64" customFormat="1" ht="125.25">
      <c r="A112" s="19"/>
      <c r="B112" s="17" t="s">
        <v>97</v>
      </c>
      <c r="C112" s="18"/>
      <c r="D112" s="18"/>
      <c r="E112" s="133"/>
      <c r="F112" s="118"/>
      <c r="G112" s="134"/>
    </row>
    <row r="113" spans="1:7" s="64" customFormat="1" ht="62.65">
      <c r="A113" s="19"/>
      <c r="B113" s="35" t="s">
        <v>141</v>
      </c>
      <c r="C113" s="18"/>
      <c r="D113" s="18"/>
      <c r="E113" s="133"/>
      <c r="F113" s="118"/>
      <c r="G113" s="134"/>
    </row>
    <row r="114" spans="1:7" s="64" customFormat="1" ht="50.1">
      <c r="A114" s="19"/>
      <c r="B114" s="20" t="s">
        <v>95</v>
      </c>
      <c r="C114" s="18"/>
      <c r="D114" s="18"/>
      <c r="E114" s="133"/>
      <c r="F114" s="118"/>
      <c r="G114" s="134"/>
    </row>
    <row r="115" spans="1:7" s="64" customFormat="1" ht="75.150000000000006">
      <c r="A115" s="19"/>
      <c r="B115" s="17" t="s">
        <v>142</v>
      </c>
      <c r="C115" s="18"/>
      <c r="D115" s="18"/>
      <c r="E115" s="133"/>
      <c r="F115" s="118"/>
      <c r="G115" s="134"/>
    </row>
    <row r="116" spans="1:7" s="64" customFormat="1" ht="13.15">
      <c r="A116" s="19"/>
      <c r="B116" s="17" t="s">
        <v>56</v>
      </c>
      <c r="C116" s="18"/>
      <c r="D116" s="18"/>
      <c r="E116" s="133"/>
      <c r="F116" s="118"/>
      <c r="G116" s="134"/>
    </row>
    <row r="117" spans="1:7" s="64" customFormat="1" ht="37.6">
      <c r="A117" s="19"/>
      <c r="B117" s="20" t="s">
        <v>182</v>
      </c>
      <c r="C117" s="21" t="s">
        <v>64</v>
      </c>
      <c r="D117" s="22">
        <v>130</v>
      </c>
      <c r="E117" s="132"/>
      <c r="F117" s="115">
        <f>IF(ISNUMBER(D117),ROUND(D117*ROUND(E117,2),2),"")</f>
        <v>0</v>
      </c>
      <c r="G117" s="134"/>
    </row>
    <row r="118" spans="1:7" s="64" customFormat="1">
      <c r="A118" s="19"/>
      <c r="B118" s="38"/>
      <c r="C118" s="21"/>
      <c r="D118" s="22"/>
      <c r="E118" s="132"/>
      <c r="F118" s="119"/>
      <c r="G118" s="134"/>
    </row>
    <row r="119" spans="1:7" s="64" customFormat="1" ht="26.3">
      <c r="A119" s="16">
        <f>A108+1</f>
        <v>3</v>
      </c>
      <c r="B119" s="18" t="s">
        <v>161</v>
      </c>
      <c r="C119" s="21"/>
      <c r="D119" s="22"/>
      <c r="E119" s="132"/>
      <c r="F119" s="119"/>
      <c r="G119" s="134"/>
    </row>
    <row r="120" spans="1:7" s="64" customFormat="1" ht="63.9">
      <c r="B120" s="17" t="s">
        <v>153</v>
      </c>
      <c r="C120" s="18"/>
      <c r="D120" s="18"/>
      <c r="E120" s="133"/>
      <c r="F120" s="118"/>
      <c r="G120" s="134"/>
    </row>
    <row r="121" spans="1:7" s="64" customFormat="1" ht="37.6">
      <c r="B121" s="17" t="s">
        <v>93</v>
      </c>
      <c r="C121" s="18"/>
      <c r="D121" s="18"/>
      <c r="E121" s="133"/>
      <c r="F121" s="118"/>
      <c r="G121" s="134"/>
    </row>
    <row r="122" spans="1:7" s="64" customFormat="1" ht="37.6">
      <c r="B122" s="35" t="s">
        <v>94</v>
      </c>
      <c r="C122" s="18"/>
      <c r="D122" s="18"/>
      <c r="E122" s="133"/>
      <c r="F122" s="118"/>
      <c r="G122" s="134"/>
    </row>
    <row r="123" spans="1:7" s="64" customFormat="1" ht="50.1">
      <c r="B123" s="20" t="s">
        <v>95</v>
      </c>
      <c r="C123" s="18"/>
      <c r="D123" s="18"/>
      <c r="E123" s="133"/>
      <c r="F123" s="118"/>
      <c r="G123" s="134"/>
    </row>
    <row r="124" spans="1:7" s="64" customFormat="1" ht="75.150000000000006">
      <c r="B124" s="17" t="s">
        <v>142</v>
      </c>
      <c r="C124" s="18"/>
      <c r="D124" s="18"/>
      <c r="E124" s="133"/>
      <c r="F124" s="118"/>
      <c r="G124" s="134"/>
    </row>
    <row r="125" spans="1:7" s="64" customFormat="1" ht="13.15">
      <c r="A125" s="19"/>
      <c r="B125" s="17" t="s">
        <v>56</v>
      </c>
      <c r="C125" s="18"/>
      <c r="D125" s="18"/>
      <c r="E125" s="133"/>
      <c r="F125" s="118"/>
      <c r="G125" s="134"/>
    </row>
    <row r="126" spans="1:7" s="64" customFormat="1" ht="37.6">
      <c r="A126" s="19"/>
      <c r="B126" s="20" t="s">
        <v>182</v>
      </c>
      <c r="C126" s="21" t="s">
        <v>64</v>
      </c>
      <c r="D126" s="22">
        <v>115</v>
      </c>
      <c r="E126" s="132"/>
      <c r="F126" s="115">
        <f>IF(ISNUMBER(D126),ROUND(D126*ROUND(E126,2),2),"")</f>
        <v>0</v>
      </c>
      <c r="G126" s="134"/>
    </row>
    <row r="127" spans="1:7" s="64" customFormat="1">
      <c r="A127" s="19"/>
      <c r="B127" s="38"/>
      <c r="C127" s="21"/>
      <c r="D127" s="22"/>
      <c r="E127" s="132"/>
      <c r="F127" s="119"/>
      <c r="G127" s="134"/>
    </row>
    <row r="128" spans="1:7" s="64" customFormat="1" ht="13.15">
      <c r="A128" s="16">
        <f>A119+1</f>
        <v>4</v>
      </c>
      <c r="B128" s="18" t="s">
        <v>199</v>
      </c>
      <c r="C128" s="21"/>
      <c r="D128" s="22"/>
      <c r="E128" s="132"/>
      <c r="F128" s="119"/>
      <c r="G128" s="134"/>
    </row>
    <row r="129" spans="1:7" s="64" customFormat="1" ht="89.55">
      <c r="B129" s="17" t="s">
        <v>154</v>
      </c>
      <c r="C129" s="18"/>
      <c r="D129" s="18"/>
      <c r="E129" s="133"/>
      <c r="F129" s="118"/>
      <c r="G129" s="134"/>
    </row>
    <row r="130" spans="1:7" s="64" customFormat="1" ht="62.65">
      <c r="B130" s="17" t="s">
        <v>200</v>
      </c>
      <c r="C130" s="18"/>
      <c r="D130" s="18"/>
      <c r="E130" s="133"/>
      <c r="F130" s="118"/>
      <c r="G130" s="134"/>
    </row>
    <row r="131" spans="1:7" s="64" customFormat="1" ht="13.15">
      <c r="A131" s="19"/>
      <c r="B131" s="17" t="s">
        <v>56</v>
      </c>
      <c r="C131" s="18"/>
      <c r="D131" s="18"/>
      <c r="E131" s="133"/>
      <c r="F131" s="118"/>
      <c r="G131" s="134"/>
    </row>
    <row r="132" spans="1:7" s="64" customFormat="1" ht="37.6">
      <c r="A132" s="19"/>
      <c r="B132" s="20" t="s">
        <v>182</v>
      </c>
      <c r="C132" s="21" t="s">
        <v>64</v>
      </c>
      <c r="D132" s="22">
        <v>35</v>
      </c>
      <c r="E132" s="132"/>
      <c r="F132" s="115">
        <f>IF(ISNUMBER(D132),ROUND(D132*ROUND(E132,2),2),"")</f>
        <v>0</v>
      </c>
      <c r="G132" s="134"/>
    </row>
    <row r="133" spans="1:7" s="64" customFormat="1">
      <c r="A133" s="19"/>
      <c r="B133" s="20"/>
      <c r="C133" s="21"/>
      <c r="D133" s="22"/>
      <c r="E133" s="132"/>
      <c r="F133" s="115"/>
      <c r="G133" s="134"/>
    </row>
    <row r="134" spans="1:7" s="64" customFormat="1" ht="13.15">
      <c r="A134" s="16">
        <f>A128+1</f>
        <v>5</v>
      </c>
      <c r="B134" s="39" t="s">
        <v>108</v>
      </c>
      <c r="C134" s="21"/>
      <c r="D134" s="22"/>
      <c r="E134" s="132"/>
      <c r="F134" s="115"/>
      <c r="G134" s="134"/>
    </row>
    <row r="135" spans="1:7" s="64" customFormat="1" ht="175.3">
      <c r="A135" s="16"/>
      <c r="B135" s="17" t="s">
        <v>120</v>
      </c>
      <c r="C135" s="21"/>
      <c r="D135" s="22"/>
      <c r="E135" s="132"/>
      <c r="F135" s="115"/>
      <c r="G135" s="134"/>
    </row>
    <row r="136" spans="1:7" s="64" customFormat="1" ht="26.3">
      <c r="A136" s="16"/>
      <c r="B136" s="39" t="s">
        <v>110</v>
      </c>
      <c r="C136" s="21"/>
      <c r="D136" s="22"/>
      <c r="E136" s="132"/>
      <c r="F136" s="115"/>
      <c r="G136" s="134"/>
    </row>
    <row r="137" spans="1:7" s="64" customFormat="1" ht="25.05">
      <c r="A137" s="19"/>
      <c r="B137" s="17" t="s">
        <v>109</v>
      </c>
      <c r="C137" s="18"/>
      <c r="D137" s="18"/>
      <c r="E137" s="133"/>
      <c r="F137" s="118"/>
      <c r="G137" s="134"/>
    </row>
    <row r="138" spans="1:7" s="64" customFormat="1" ht="13.15">
      <c r="A138" s="19"/>
      <c r="B138" s="17"/>
      <c r="C138" s="18"/>
      <c r="D138" s="18"/>
      <c r="E138" s="133"/>
      <c r="F138" s="118"/>
      <c r="G138" s="134"/>
    </row>
    <row r="139" spans="1:7" s="64" customFormat="1" ht="13.15">
      <c r="A139" s="19"/>
      <c r="B139" s="17"/>
      <c r="C139" s="18"/>
      <c r="D139" s="18"/>
      <c r="E139" s="133"/>
      <c r="F139" s="118"/>
      <c r="G139" s="134"/>
    </row>
    <row r="140" spans="1:7" s="64" customFormat="1" ht="13.15">
      <c r="A140" s="19"/>
      <c r="B140" s="17"/>
      <c r="C140" s="18"/>
      <c r="D140" s="18"/>
      <c r="E140" s="133"/>
      <c r="F140" s="118"/>
      <c r="G140" s="134"/>
    </row>
    <row r="141" spans="1:7" s="64" customFormat="1" ht="13.15">
      <c r="A141" s="19"/>
      <c r="B141" s="17"/>
      <c r="C141" s="18"/>
      <c r="D141" s="18"/>
      <c r="E141" s="133"/>
      <c r="F141" s="118"/>
      <c r="G141" s="134"/>
    </row>
    <row r="142" spans="1:7" s="64" customFormat="1" ht="13.15">
      <c r="A142" s="19"/>
      <c r="B142" s="17"/>
      <c r="C142" s="18"/>
      <c r="D142" s="18"/>
      <c r="E142" s="133"/>
      <c r="F142" s="118"/>
      <c r="G142" s="134"/>
    </row>
    <row r="143" spans="1:7" s="64" customFormat="1" ht="13.15">
      <c r="A143" s="19"/>
      <c r="B143" s="17"/>
      <c r="C143" s="18"/>
      <c r="D143" s="18"/>
      <c r="E143" s="133"/>
      <c r="F143" s="118"/>
      <c r="G143" s="134"/>
    </row>
    <row r="144" spans="1:7" s="64" customFormat="1" ht="13.15">
      <c r="A144" s="19"/>
      <c r="B144" s="17"/>
      <c r="C144" s="18"/>
      <c r="D144" s="18"/>
      <c r="E144" s="133"/>
      <c r="F144" s="118"/>
      <c r="G144" s="134"/>
    </row>
    <row r="145" spans="1:7" s="64" customFormat="1" ht="13.15">
      <c r="A145" s="19"/>
      <c r="B145" s="17"/>
      <c r="C145" s="18"/>
      <c r="D145" s="18"/>
      <c r="E145" s="133"/>
      <c r="F145" s="118"/>
      <c r="G145" s="134"/>
    </row>
    <row r="146" spans="1:7" s="64" customFormat="1" ht="13.15">
      <c r="A146" s="19"/>
      <c r="B146" s="17"/>
      <c r="C146" s="18"/>
      <c r="D146" s="18"/>
      <c r="E146" s="133"/>
      <c r="F146" s="118"/>
      <c r="G146" s="134"/>
    </row>
    <row r="147" spans="1:7" s="64" customFormat="1" ht="37.6">
      <c r="A147" s="16"/>
      <c r="B147" s="20" t="s">
        <v>182</v>
      </c>
      <c r="C147" s="21" t="s">
        <v>138</v>
      </c>
      <c r="D147" s="22">
        <v>35</v>
      </c>
      <c r="E147" s="132"/>
      <c r="F147" s="115">
        <f>IF(ISNUMBER(D147),ROUND(D147*ROUND(E147,2),2),"")</f>
        <v>0</v>
      </c>
      <c r="G147" s="134"/>
    </row>
    <row r="148" spans="1:7" s="64" customFormat="1" ht="13.15">
      <c r="A148" s="16"/>
      <c r="B148" s="20"/>
      <c r="C148" s="21"/>
      <c r="D148" s="22"/>
      <c r="E148" s="132"/>
      <c r="F148" s="115"/>
      <c r="G148" s="134"/>
    </row>
    <row r="149" spans="1:7" s="64" customFormat="1" ht="13.15">
      <c r="A149" s="16"/>
      <c r="B149" s="20"/>
      <c r="C149" s="21"/>
      <c r="D149" s="22"/>
      <c r="E149" s="132"/>
      <c r="F149" s="115"/>
      <c r="G149" s="134"/>
    </row>
    <row r="150" spans="1:7" s="64" customFormat="1" ht="26.3">
      <c r="A150" s="16">
        <f>A134+1</f>
        <v>6</v>
      </c>
      <c r="B150" s="39" t="s">
        <v>111</v>
      </c>
      <c r="C150" s="21"/>
      <c r="D150" s="22"/>
      <c r="E150" s="132"/>
      <c r="F150" s="115"/>
      <c r="G150" s="134"/>
    </row>
    <row r="151" spans="1:7" s="64" customFormat="1" ht="187.85">
      <c r="A151" s="16"/>
      <c r="B151" s="17" t="s">
        <v>132</v>
      </c>
      <c r="C151" s="21"/>
      <c r="D151" s="22"/>
      <c r="E151" s="132"/>
      <c r="F151" s="115"/>
      <c r="G151" s="134"/>
    </row>
    <row r="152" spans="1:7" s="64" customFormat="1" ht="26.3">
      <c r="A152" s="16"/>
      <c r="B152" s="39" t="s">
        <v>112</v>
      </c>
      <c r="C152" s="21"/>
      <c r="D152" s="22"/>
      <c r="E152" s="132"/>
      <c r="F152" s="115"/>
      <c r="G152" s="134"/>
    </row>
    <row r="153" spans="1:7" s="64" customFormat="1" ht="25.05">
      <c r="A153" s="19"/>
      <c r="B153" s="17" t="s">
        <v>109</v>
      </c>
      <c r="C153" s="18"/>
      <c r="D153" s="18"/>
      <c r="E153" s="133"/>
      <c r="F153" s="118"/>
      <c r="G153" s="134"/>
    </row>
    <row r="154" spans="1:7" s="64" customFormat="1" ht="13.15">
      <c r="A154" s="19"/>
      <c r="B154" s="17"/>
      <c r="C154" s="18"/>
      <c r="D154" s="18"/>
      <c r="E154" s="133"/>
      <c r="F154" s="118"/>
      <c r="G154" s="134"/>
    </row>
    <row r="155" spans="1:7" s="64" customFormat="1" ht="13.15">
      <c r="A155" s="19"/>
      <c r="B155" s="17"/>
      <c r="C155" s="18"/>
      <c r="D155" s="18"/>
      <c r="E155" s="133"/>
      <c r="F155" s="118"/>
      <c r="G155" s="134"/>
    </row>
    <row r="156" spans="1:7" s="64" customFormat="1" ht="13.15">
      <c r="A156" s="19"/>
      <c r="B156" s="17"/>
      <c r="C156" s="18"/>
      <c r="D156" s="18"/>
      <c r="E156" s="133"/>
      <c r="F156" s="118"/>
      <c r="G156" s="134"/>
    </row>
    <row r="157" spans="1:7" s="64" customFormat="1" ht="13.15">
      <c r="A157" s="19"/>
      <c r="B157" s="17"/>
      <c r="C157" s="18"/>
      <c r="D157" s="18"/>
      <c r="E157" s="133"/>
      <c r="F157" s="118"/>
      <c r="G157" s="134"/>
    </row>
    <row r="158" spans="1:7" s="64" customFormat="1" ht="13.15">
      <c r="A158" s="19"/>
      <c r="B158" s="17"/>
      <c r="C158" s="18"/>
      <c r="D158" s="18"/>
      <c r="E158" s="133"/>
      <c r="F158" s="118"/>
      <c r="G158" s="134"/>
    </row>
    <row r="159" spans="1:7" s="64" customFormat="1" ht="13.15">
      <c r="A159" s="19"/>
      <c r="B159" s="17"/>
      <c r="C159" s="18"/>
      <c r="D159" s="18"/>
      <c r="E159" s="133"/>
      <c r="F159" s="118"/>
      <c r="G159" s="134"/>
    </row>
    <row r="160" spans="1:7" s="64" customFormat="1" ht="13.15">
      <c r="A160" s="19"/>
      <c r="B160" s="17"/>
      <c r="C160" s="18"/>
      <c r="D160" s="18"/>
      <c r="E160" s="133"/>
      <c r="F160" s="118"/>
      <c r="G160" s="134"/>
    </row>
    <row r="161" spans="1:7" s="64" customFormat="1" ht="13.15">
      <c r="A161" s="19"/>
      <c r="B161" s="17"/>
      <c r="C161" s="18"/>
      <c r="D161" s="18"/>
      <c r="E161" s="133"/>
      <c r="F161" s="118"/>
      <c r="G161" s="134"/>
    </row>
    <row r="162" spans="1:7" s="64" customFormat="1" ht="13.15">
      <c r="A162" s="19"/>
      <c r="B162" s="17"/>
      <c r="C162" s="18"/>
      <c r="D162" s="18"/>
      <c r="E162" s="133"/>
      <c r="F162" s="118"/>
      <c r="G162" s="134"/>
    </row>
    <row r="163" spans="1:7" s="64" customFormat="1" ht="37.6">
      <c r="A163" s="19"/>
      <c r="B163" s="20" t="s">
        <v>182</v>
      </c>
      <c r="C163" s="21" t="s">
        <v>138</v>
      </c>
      <c r="D163" s="22">
        <v>35</v>
      </c>
      <c r="E163" s="132"/>
      <c r="F163" s="115">
        <f>IF(ISNUMBER(D163),ROUND(D163*ROUND(E163,2),2),"")</f>
        <v>0</v>
      </c>
      <c r="G163" s="134"/>
    </row>
    <row r="164" spans="1:7" s="64" customFormat="1">
      <c r="A164" s="19"/>
      <c r="B164" s="20"/>
      <c r="C164" s="21"/>
      <c r="D164" s="22"/>
      <c r="E164" s="132"/>
      <c r="F164" s="115"/>
      <c r="G164" s="134"/>
    </row>
    <row r="165" spans="1:7" s="64" customFormat="1">
      <c r="A165" s="19"/>
      <c r="B165" s="20"/>
      <c r="C165" s="21"/>
      <c r="D165" s="22"/>
      <c r="E165" s="132"/>
      <c r="F165" s="115"/>
      <c r="G165" s="134"/>
    </row>
    <row r="166" spans="1:7" s="64" customFormat="1" ht="13.15">
      <c r="A166" s="16">
        <f>A150+1</f>
        <v>7</v>
      </c>
      <c r="B166" s="39" t="s">
        <v>113</v>
      </c>
      <c r="C166" s="21"/>
      <c r="D166" s="22"/>
      <c r="E166" s="132"/>
      <c r="F166" s="115"/>
      <c r="G166" s="134"/>
    </row>
    <row r="167" spans="1:7" s="64" customFormat="1" ht="175.3">
      <c r="A167" s="16"/>
      <c r="B167" s="17" t="s">
        <v>121</v>
      </c>
      <c r="C167" s="21"/>
      <c r="D167" s="22"/>
      <c r="E167" s="132"/>
      <c r="F167" s="115"/>
      <c r="G167" s="134"/>
    </row>
    <row r="168" spans="1:7" s="64" customFormat="1" ht="25.05">
      <c r="A168" s="16"/>
      <c r="B168" s="17" t="s">
        <v>109</v>
      </c>
      <c r="C168" s="21"/>
      <c r="D168" s="22"/>
      <c r="E168" s="132"/>
      <c r="F168" s="115"/>
      <c r="G168" s="134"/>
    </row>
    <row r="169" spans="1:7" s="64" customFormat="1" ht="37.6">
      <c r="A169" s="19"/>
      <c r="B169" s="20" t="s">
        <v>182</v>
      </c>
      <c r="D169" s="78"/>
      <c r="E169" s="134"/>
      <c r="F169" s="120"/>
      <c r="G169" s="134"/>
    </row>
    <row r="170" spans="1:7" s="64" customFormat="1">
      <c r="A170" s="19" t="s">
        <v>114</v>
      </c>
      <c r="B170" s="20" t="s">
        <v>75</v>
      </c>
      <c r="C170" s="21" t="s">
        <v>18</v>
      </c>
      <c r="D170" s="40">
        <v>15</v>
      </c>
      <c r="E170" s="132"/>
      <c r="F170" s="115">
        <f>IF(ISNUMBER(D170),ROUND(D170*ROUND(E170,2),2),"")</f>
        <v>0</v>
      </c>
      <c r="G170" s="134"/>
    </row>
    <row r="171" spans="1:7" s="64" customFormat="1">
      <c r="A171" s="19" t="s">
        <v>115</v>
      </c>
      <c r="B171" s="20" t="s">
        <v>76</v>
      </c>
      <c r="C171" s="21" t="s">
        <v>18</v>
      </c>
      <c r="D171" s="40">
        <v>12</v>
      </c>
      <c r="E171" s="132"/>
      <c r="F171" s="115">
        <f>IF(ISNUMBER(D171),ROUND(D171*ROUND(E171,2),2),"")</f>
        <v>0</v>
      </c>
      <c r="G171" s="134"/>
    </row>
    <row r="172" spans="1:7" s="64" customFormat="1">
      <c r="A172" s="19" t="s">
        <v>116</v>
      </c>
      <c r="B172" s="20" t="s">
        <v>77</v>
      </c>
      <c r="C172" s="21" t="s">
        <v>18</v>
      </c>
      <c r="D172" s="40">
        <v>3</v>
      </c>
      <c r="E172" s="132"/>
      <c r="F172" s="115">
        <f>IF(ISNUMBER(D172),ROUND(D172*ROUND(E172,2),2),"")</f>
        <v>0</v>
      </c>
      <c r="G172" s="134"/>
    </row>
    <row r="173" spans="1:7" s="64" customFormat="1" ht="26.3">
      <c r="A173" s="16">
        <f>A166+1</f>
        <v>8</v>
      </c>
      <c r="B173" s="39" t="s">
        <v>117</v>
      </c>
      <c r="C173" s="21"/>
      <c r="D173" s="22"/>
      <c r="E173" s="132"/>
      <c r="F173" s="115"/>
      <c r="G173" s="134"/>
    </row>
    <row r="174" spans="1:7" s="64" customFormat="1" ht="188.45">
      <c r="A174" s="16"/>
      <c r="B174" s="17" t="s">
        <v>139</v>
      </c>
      <c r="C174" s="21"/>
      <c r="D174" s="22"/>
      <c r="E174" s="132"/>
      <c r="F174" s="115"/>
      <c r="G174" s="134"/>
    </row>
    <row r="175" spans="1:7" s="64" customFormat="1" ht="25.05">
      <c r="A175" s="19"/>
      <c r="B175" s="17" t="s">
        <v>109</v>
      </c>
      <c r="C175" s="18"/>
      <c r="D175" s="18"/>
      <c r="E175" s="133"/>
      <c r="F175" s="118"/>
      <c r="G175" s="134"/>
    </row>
    <row r="176" spans="1:7" s="64" customFormat="1" ht="37.6">
      <c r="A176" s="19"/>
      <c r="B176" s="20" t="s">
        <v>182</v>
      </c>
      <c r="D176" s="78"/>
      <c r="E176" s="134"/>
      <c r="F176" s="120"/>
      <c r="G176" s="134"/>
    </row>
    <row r="177" spans="1:7" s="64" customFormat="1" ht="15.05">
      <c r="A177" s="19"/>
      <c r="B177" s="20"/>
      <c r="C177" s="21" t="s">
        <v>138</v>
      </c>
      <c r="D177" s="22">
        <v>122</v>
      </c>
      <c r="E177" s="132"/>
      <c r="F177" s="115">
        <f>IF(ISNUMBER(D177),ROUND(D177*ROUND(E177,2),2),"")</f>
        <v>0</v>
      </c>
      <c r="G177" s="134"/>
    </row>
    <row r="178" spans="1:7" s="64" customFormat="1" ht="13.15">
      <c r="A178" s="16">
        <f>A173+1</f>
        <v>9</v>
      </c>
      <c r="B178" s="39" t="s">
        <v>148</v>
      </c>
      <c r="C178" s="21"/>
      <c r="D178" s="22"/>
      <c r="E178" s="132"/>
      <c r="F178" s="115"/>
      <c r="G178" s="134"/>
    </row>
    <row r="179" spans="1:7" s="64" customFormat="1" ht="77.650000000000006">
      <c r="B179" s="17" t="s">
        <v>140</v>
      </c>
      <c r="C179" s="18"/>
      <c r="D179" s="18"/>
      <c r="E179" s="133"/>
      <c r="F179" s="118"/>
      <c r="G179" s="134"/>
    </row>
    <row r="180" spans="1:7" s="64" customFormat="1" ht="137.75">
      <c r="B180" s="17" t="s">
        <v>122</v>
      </c>
      <c r="C180" s="18"/>
      <c r="D180" s="18"/>
      <c r="E180" s="133"/>
      <c r="F180" s="118"/>
      <c r="G180" s="134"/>
    </row>
    <row r="181" spans="1:7" s="64" customFormat="1" ht="13.15">
      <c r="B181" s="17"/>
      <c r="C181" s="18"/>
      <c r="D181" s="18"/>
      <c r="E181" s="133"/>
      <c r="F181" s="118"/>
      <c r="G181" s="134"/>
    </row>
    <row r="182" spans="1:7" s="64" customFormat="1" ht="37.6">
      <c r="A182" s="19"/>
      <c r="B182" s="17" t="s">
        <v>119</v>
      </c>
      <c r="C182" s="18"/>
      <c r="D182" s="18"/>
      <c r="E182" s="133"/>
      <c r="F182" s="118"/>
      <c r="G182" s="134"/>
    </row>
    <row r="183" spans="1:7" s="64" customFormat="1" ht="13.15">
      <c r="A183" s="19"/>
      <c r="B183" s="17"/>
      <c r="C183" s="18"/>
      <c r="D183" s="18"/>
      <c r="E183" s="133"/>
      <c r="F183" s="118"/>
      <c r="G183" s="134"/>
    </row>
    <row r="184" spans="1:7" s="64" customFormat="1" ht="37.6">
      <c r="A184" s="19"/>
      <c r="B184" s="20" t="s">
        <v>182</v>
      </c>
      <c r="D184" s="78"/>
      <c r="E184" s="134"/>
      <c r="F184" s="120"/>
      <c r="G184" s="134"/>
    </row>
    <row r="185" spans="1:7" s="64" customFormat="1" ht="15.05">
      <c r="A185" s="19"/>
      <c r="B185" s="20"/>
      <c r="C185" s="21" t="s">
        <v>138</v>
      </c>
      <c r="D185" s="22">
        <v>6.5</v>
      </c>
      <c r="E185" s="132"/>
      <c r="F185" s="115">
        <f>IF(ISNUMBER(D185),ROUND(D185*ROUND(E185,2),2),"")</f>
        <v>0</v>
      </c>
      <c r="G185" s="134"/>
    </row>
    <row r="186" spans="1:7" s="64" customFormat="1" ht="13.15">
      <c r="A186" s="16">
        <f>A178+1</f>
        <v>10</v>
      </c>
      <c r="B186" s="18" t="s">
        <v>98</v>
      </c>
      <c r="C186" s="21"/>
      <c r="D186" s="22"/>
      <c r="E186" s="132"/>
      <c r="F186" s="119"/>
      <c r="G186" s="134"/>
    </row>
    <row r="187" spans="1:7" s="64" customFormat="1" ht="50.1">
      <c r="B187" s="17" t="s">
        <v>193</v>
      </c>
      <c r="C187" s="21"/>
      <c r="D187" s="22"/>
      <c r="E187" s="132"/>
      <c r="F187" s="119"/>
      <c r="G187" s="134"/>
    </row>
    <row r="188" spans="1:7" s="64" customFormat="1" ht="50.1">
      <c r="A188" s="19"/>
      <c r="B188" s="17" t="s">
        <v>60</v>
      </c>
      <c r="C188" s="21"/>
      <c r="D188" s="22"/>
      <c r="E188" s="132"/>
      <c r="F188" s="119"/>
      <c r="G188" s="134"/>
    </row>
    <row r="189" spans="1:7" s="64" customFormat="1">
      <c r="A189" s="19"/>
      <c r="B189" s="17"/>
      <c r="C189" s="21"/>
      <c r="D189" s="22"/>
      <c r="E189" s="132"/>
      <c r="F189" s="119"/>
      <c r="G189" s="134"/>
    </row>
    <row r="190" spans="1:7" s="64" customFormat="1" ht="50.1">
      <c r="A190" s="19"/>
      <c r="B190" s="17" t="s">
        <v>99</v>
      </c>
      <c r="C190" s="21"/>
      <c r="D190" s="22"/>
      <c r="E190" s="132"/>
      <c r="F190" s="119"/>
      <c r="G190" s="134"/>
    </row>
    <row r="191" spans="1:7" s="64" customFormat="1" ht="26.3">
      <c r="A191" s="19"/>
      <c r="B191" s="31" t="s">
        <v>191</v>
      </c>
      <c r="C191" s="21"/>
      <c r="D191" s="22"/>
      <c r="E191" s="132"/>
      <c r="F191" s="119"/>
      <c r="G191" s="134"/>
    </row>
    <row r="192" spans="1:7" s="64" customFormat="1" ht="37.6">
      <c r="A192" s="19"/>
      <c r="B192" s="17" t="s">
        <v>185</v>
      </c>
      <c r="C192" s="21"/>
      <c r="D192" s="22"/>
      <c r="E192" s="132"/>
      <c r="F192" s="119"/>
      <c r="G192" s="134"/>
    </row>
    <row r="193" spans="1:7" s="64" customFormat="1">
      <c r="A193" s="19"/>
      <c r="C193" s="21"/>
      <c r="D193" s="22"/>
      <c r="E193" s="132"/>
      <c r="F193" s="119"/>
      <c r="G193" s="134"/>
    </row>
    <row r="194" spans="1:7" s="64" customFormat="1" ht="37.6">
      <c r="A194" s="19"/>
      <c r="B194" s="20" t="s">
        <v>182</v>
      </c>
      <c r="E194" s="134"/>
      <c r="F194" s="120"/>
      <c r="G194" s="134"/>
    </row>
    <row r="195" spans="1:7" s="64" customFormat="1" ht="15.05">
      <c r="A195" s="19"/>
      <c r="B195" s="20"/>
      <c r="C195" s="21" t="s">
        <v>64</v>
      </c>
      <c r="D195" s="22">
        <v>245</v>
      </c>
      <c r="E195" s="132"/>
      <c r="F195" s="115">
        <f>IF(ISNUMBER(D195),ROUND(D195*ROUND(E195,2),2),"")</f>
        <v>0</v>
      </c>
      <c r="G195" s="134"/>
    </row>
    <row r="196" spans="1:7" s="64" customFormat="1">
      <c r="A196" s="19"/>
      <c r="B196" s="20"/>
      <c r="C196" s="21"/>
      <c r="D196" s="22"/>
      <c r="E196" s="132"/>
      <c r="F196" s="115"/>
      <c r="G196" s="134"/>
    </row>
    <row r="197" spans="1:7" s="64" customFormat="1" ht="13.15">
      <c r="A197" s="16">
        <f>A186+1</f>
        <v>11</v>
      </c>
      <c r="B197" s="18" t="s">
        <v>190</v>
      </c>
      <c r="C197" s="21"/>
      <c r="D197" s="22"/>
      <c r="E197" s="132"/>
      <c r="F197" s="119"/>
      <c r="G197" s="134"/>
    </row>
    <row r="198" spans="1:7" s="64" customFormat="1">
      <c r="B198" s="17" t="s">
        <v>192</v>
      </c>
      <c r="C198" s="21"/>
      <c r="D198" s="22"/>
      <c r="E198" s="132"/>
      <c r="F198" s="119"/>
      <c r="G198" s="134"/>
    </row>
    <row r="199" spans="1:7" s="64" customFormat="1" ht="50.1">
      <c r="A199" s="19"/>
      <c r="B199" s="17" t="s">
        <v>60</v>
      </c>
      <c r="C199" s="21"/>
      <c r="D199" s="22"/>
      <c r="E199" s="132"/>
      <c r="F199" s="119"/>
      <c r="G199" s="134"/>
    </row>
    <row r="200" spans="1:7" s="64" customFormat="1">
      <c r="A200" s="19"/>
      <c r="B200" s="17"/>
      <c r="C200" s="21"/>
      <c r="D200" s="22"/>
      <c r="E200" s="132"/>
      <c r="F200" s="119"/>
      <c r="G200" s="134"/>
    </row>
    <row r="201" spans="1:7" s="64" customFormat="1" ht="50.1">
      <c r="A201" s="19"/>
      <c r="B201" s="17" t="s">
        <v>196</v>
      </c>
      <c r="C201" s="21"/>
      <c r="D201" s="22"/>
      <c r="E201" s="132"/>
      <c r="F201" s="119"/>
      <c r="G201" s="134"/>
    </row>
    <row r="202" spans="1:7" s="64" customFormat="1" ht="37.6">
      <c r="A202" s="19"/>
      <c r="B202" s="17" t="s">
        <v>185</v>
      </c>
      <c r="C202" s="21"/>
      <c r="D202" s="22"/>
      <c r="E202" s="132"/>
      <c r="F202" s="119"/>
      <c r="G202" s="134"/>
    </row>
    <row r="203" spans="1:7" s="64" customFormat="1" ht="15.05">
      <c r="A203" s="19"/>
      <c r="B203" s="20"/>
      <c r="C203" s="21" t="s">
        <v>64</v>
      </c>
      <c r="D203" s="22">
        <v>35</v>
      </c>
      <c r="E203" s="132"/>
      <c r="F203" s="115">
        <f>IF(ISNUMBER(D203),ROUND(D203*ROUND(E203,2),2),"")</f>
        <v>0</v>
      </c>
      <c r="G203" s="134"/>
    </row>
    <row r="204" spans="1:7" s="64" customFormat="1">
      <c r="A204" s="19"/>
      <c r="B204" s="20"/>
      <c r="C204" s="21"/>
      <c r="D204" s="22"/>
      <c r="E204" s="132"/>
      <c r="F204" s="115"/>
      <c r="G204" s="134"/>
    </row>
    <row r="205" spans="1:7" s="64" customFormat="1" ht="13.15">
      <c r="A205" s="106" t="s">
        <v>20</v>
      </c>
      <c r="B205" s="107" t="s">
        <v>63</v>
      </c>
      <c r="C205" s="108"/>
      <c r="D205" s="109"/>
      <c r="E205" s="135"/>
      <c r="F205" s="121">
        <f>SUM(F98:F204)</f>
        <v>0</v>
      </c>
      <c r="G205" s="134"/>
    </row>
    <row r="206" spans="1:7" s="64" customFormat="1" ht="13.15">
      <c r="A206" s="80"/>
      <c r="B206" s="52"/>
      <c r="C206" s="74"/>
      <c r="D206" s="75"/>
      <c r="E206" s="100"/>
      <c r="F206" s="117"/>
      <c r="G206" s="134"/>
    </row>
    <row r="207" spans="1:7" s="64" customFormat="1" ht="13.15">
      <c r="A207" s="81" t="s">
        <v>21</v>
      </c>
      <c r="B207" s="52" t="s">
        <v>62</v>
      </c>
      <c r="C207" s="74"/>
      <c r="D207" s="75"/>
      <c r="E207" s="100"/>
      <c r="F207" s="117"/>
      <c r="G207" s="134"/>
    </row>
    <row r="208" spans="1:7" s="64" customFormat="1" ht="13.15">
      <c r="A208" s="81"/>
      <c r="B208" s="52"/>
      <c r="C208" s="74"/>
      <c r="D208" s="75"/>
      <c r="E208" s="100"/>
      <c r="F208" s="117"/>
      <c r="G208" s="134"/>
    </row>
    <row r="209" spans="1:7" s="64" customFormat="1" ht="203.5">
      <c r="A209" s="81"/>
      <c r="B209" s="35" t="s">
        <v>155</v>
      </c>
      <c r="C209" s="74"/>
      <c r="D209" s="75"/>
      <c r="E209" s="100"/>
      <c r="F209" s="117"/>
      <c r="G209" s="134"/>
    </row>
    <row r="210" spans="1:7" s="64" customFormat="1" ht="39.450000000000003">
      <c r="A210" s="81"/>
      <c r="B210" s="39" t="s">
        <v>195</v>
      </c>
      <c r="C210" s="74"/>
      <c r="D210" s="75"/>
      <c r="E210" s="100"/>
      <c r="F210" s="117"/>
      <c r="G210" s="134"/>
    </row>
    <row r="211" spans="1:7" s="64" customFormat="1" ht="13.15">
      <c r="A211" s="81"/>
      <c r="B211" s="82" t="s">
        <v>100</v>
      </c>
      <c r="C211" s="74"/>
      <c r="D211" s="75"/>
      <c r="E211" s="100"/>
      <c r="F211" s="117"/>
      <c r="G211" s="134"/>
    </row>
    <row r="212" spans="1:7" s="64" customFormat="1" ht="13.15">
      <c r="A212" s="81"/>
      <c r="B212" s="82"/>
      <c r="C212" s="74"/>
      <c r="D212" s="75"/>
      <c r="E212" s="100"/>
      <c r="F212" s="117"/>
      <c r="G212" s="134"/>
    </row>
    <row r="213" spans="1:7" s="64" customFormat="1" ht="13.15">
      <c r="A213" s="81"/>
      <c r="B213" s="82"/>
      <c r="C213" s="74"/>
      <c r="D213" s="75"/>
      <c r="E213" s="100"/>
      <c r="F213" s="117"/>
      <c r="G213" s="134"/>
    </row>
    <row r="214" spans="1:7" s="64" customFormat="1" ht="13.15">
      <c r="A214" s="81"/>
      <c r="B214" s="52"/>
      <c r="C214" s="74"/>
      <c r="D214" s="75"/>
      <c r="E214" s="100"/>
      <c r="F214" s="117"/>
      <c r="G214" s="134"/>
    </row>
    <row r="215" spans="1:7" s="64" customFormat="1" ht="13.15">
      <c r="A215" s="81">
        <v>1</v>
      </c>
      <c r="B215" s="52" t="s">
        <v>103</v>
      </c>
      <c r="C215" s="46"/>
      <c r="D215" s="47"/>
      <c r="E215" s="33"/>
      <c r="F215" s="115"/>
      <c r="G215" s="134"/>
    </row>
    <row r="216" spans="1:7" s="64" customFormat="1" ht="37.6">
      <c r="A216" s="83"/>
      <c r="B216" s="36" t="s">
        <v>186</v>
      </c>
      <c r="C216" s="46"/>
      <c r="D216" s="47"/>
      <c r="E216" s="33"/>
      <c r="F216" s="115"/>
      <c r="G216" s="134"/>
    </row>
    <row r="217" spans="1:7" s="64" customFormat="1">
      <c r="A217" s="83"/>
      <c r="B217" s="36"/>
      <c r="C217" s="46"/>
      <c r="D217" s="47"/>
      <c r="E217" s="33"/>
      <c r="F217" s="115"/>
      <c r="G217" s="134"/>
    </row>
    <row r="218" spans="1:7" s="64" customFormat="1">
      <c r="A218" s="83"/>
      <c r="B218" s="36"/>
      <c r="C218" s="46"/>
      <c r="D218" s="47"/>
      <c r="E218" s="33"/>
      <c r="F218" s="115"/>
      <c r="G218" s="134"/>
    </row>
    <row r="219" spans="1:7" s="64" customFormat="1">
      <c r="A219" s="83"/>
      <c r="B219" s="36"/>
      <c r="C219" s="46"/>
      <c r="D219" s="47"/>
      <c r="E219" s="33"/>
      <c r="F219" s="115"/>
      <c r="G219" s="134"/>
    </row>
    <row r="220" spans="1:7" s="64" customFormat="1">
      <c r="A220" s="83"/>
      <c r="B220" s="36"/>
      <c r="C220" s="46"/>
      <c r="D220" s="47"/>
      <c r="E220" s="33"/>
      <c r="F220" s="115"/>
      <c r="G220" s="134"/>
    </row>
    <row r="221" spans="1:7" s="64" customFormat="1">
      <c r="A221" s="83"/>
      <c r="B221" s="36"/>
      <c r="C221" s="46"/>
      <c r="D221" s="47"/>
      <c r="E221" s="33"/>
      <c r="F221" s="115"/>
      <c r="G221" s="134"/>
    </row>
    <row r="222" spans="1:7" s="64" customFormat="1">
      <c r="A222" s="83"/>
      <c r="B222" s="36"/>
      <c r="C222" s="46"/>
      <c r="D222" s="47"/>
      <c r="E222" s="33"/>
      <c r="F222" s="115"/>
      <c r="G222" s="134"/>
    </row>
    <row r="223" spans="1:7" s="64" customFormat="1">
      <c r="A223" s="83"/>
      <c r="B223" s="36"/>
      <c r="C223" s="46"/>
      <c r="D223" s="47"/>
      <c r="E223" s="33"/>
      <c r="F223" s="115"/>
      <c r="G223" s="134"/>
    </row>
    <row r="224" spans="1:7" s="64" customFormat="1">
      <c r="A224" s="83"/>
      <c r="B224" s="36"/>
      <c r="C224" s="46"/>
      <c r="D224" s="47"/>
      <c r="E224" s="33"/>
      <c r="F224" s="115"/>
      <c r="G224" s="134"/>
    </row>
    <row r="225" spans="1:7" s="64" customFormat="1">
      <c r="A225" s="83"/>
      <c r="B225" s="36"/>
      <c r="C225" s="46"/>
      <c r="D225" s="47"/>
      <c r="E225" s="33"/>
      <c r="F225" s="115"/>
      <c r="G225" s="134"/>
    </row>
    <row r="226" spans="1:7" s="64" customFormat="1" ht="50.1">
      <c r="A226" s="83"/>
      <c r="B226" s="36" t="s">
        <v>149</v>
      </c>
      <c r="E226" s="134"/>
      <c r="F226" s="120"/>
      <c r="G226" s="134"/>
    </row>
    <row r="227" spans="1:7" s="64" customFormat="1" ht="25.05">
      <c r="A227" s="83" t="s">
        <v>101</v>
      </c>
      <c r="B227" s="36" t="s">
        <v>104</v>
      </c>
      <c r="C227" s="21" t="s">
        <v>138</v>
      </c>
      <c r="D227" s="22">
        <v>1.8</v>
      </c>
      <c r="E227" s="132"/>
      <c r="F227" s="115">
        <f>IF(ISNUMBER(D227),ROUND(D227*ROUND(E227,2),2),"")</f>
        <v>0</v>
      </c>
      <c r="G227" s="134"/>
    </row>
    <row r="228" spans="1:7" s="64" customFormat="1" ht="25.05">
      <c r="A228" s="83" t="s">
        <v>102</v>
      </c>
      <c r="B228" s="36" t="s">
        <v>105</v>
      </c>
      <c r="C228" s="21" t="s">
        <v>138</v>
      </c>
      <c r="D228" s="22">
        <v>1.6</v>
      </c>
      <c r="E228" s="132"/>
      <c r="F228" s="115">
        <f>IF(ISNUMBER(D228),ROUND(D228*ROUND(E228,2),2),"")</f>
        <v>0</v>
      </c>
      <c r="G228" s="134"/>
    </row>
    <row r="229" spans="1:7" s="64" customFormat="1" ht="25.05">
      <c r="A229" s="83" t="s">
        <v>201</v>
      </c>
      <c r="B229" s="36" t="s">
        <v>106</v>
      </c>
      <c r="C229" s="21" t="s">
        <v>138</v>
      </c>
      <c r="D229" s="22">
        <v>1.25</v>
      </c>
      <c r="E229" s="132"/>
      <c r="F229" s="115">
        <f>IF(ISNUMBER(D229),ROUND(D229*ROUND(E229,2),2),"")</f>
        <v>0</v>
      </c>
      <c r="G229" s="134"/>
    </row>
    <row r="230" spans="1:7" s="64" customFormat="1" ht="25.05">
      <c r="A230" s="83" t="s">
        <v>202</v>
      </c>
      <c r="B230" s="36" t="s">
        <v>107</v>
      </c>
      <c r="C230" s="21" t="s">
        <v>138</v>
      </c>
      <c r="D230" s="22">
        <v>3.5</v>
      </c>
      <c r="E230" s="132"/>
      <c r="F230" s="115">
        <f>IF(ISNUMBER(D230),ROUND(D230*ROUND(E230,2),2),"")</f>
        <v>0</v>
      </c>
      <c r="G230" s="134"/>
    </row>
    <row r="231" spans="1:7" s="64" customFormat="1">
      <c r="A231" s="83"/>
      <c r="B231" s="36"/>
      <c r="C231" s="21"/>
      <c r="D231" s="22"/>
      <c r="E231" s="132"/>
      <c r="F231" s="115"/>
      <c r="G231" s="134"/>
    </row>
    <row r="232" spans="1:7" s="64" customFormat="1" ht="13.15">
      <c r="A232" s="81">
        <f>A215+1</f>
        <v>2</v>
      </c>
      <c r="B232" s="52" t="s">
        <v>123</v>
      </c>
      <c r="C232" s="46"/>
      <c r="D232" s="47"/>
      <c r="E232" s="33"/>
      <c r="F232" s="115"/>
      <c r="G232" s="134"/>
    </row>
    <row r="233" spans="1:7" s="64" customFormat="1" ht="125.25">
      <c r="A233" s="83"/>
      <c r="B233" s="17" t="s">
        <v>194</v>
      </c>
      <c r="C233" s="46"/>
      <c r="D233" s="47"/>
      <c r="E233" s="33"/>
      <c r="F233" s="115"/>
      <c r="G233" s="134"/>
    </row>
    <row r="234" spans="1:7" s="64" customFormat="1">
      <c r="A234" s="83"/>
      <c r="B234" s="36" t="s">
        <v>84</v>
      </c>
      <c r="E234" s="134"/>
      <c r="F234" s="120"/>
      <c r="G234" s="134"/>
    </row>
    <row r="235" spans="1:7" s="64" customFormat="1">
      <c r="A235" s="83"/>
      <c r="B235" s="36"/>
      <c r="C235" s="46"/>
      <c r="D235" s="84"/>
      <c r="E235" s="33"/>
      <c r="F235" s="115"/>
      <c r="G235" s="134"/>
    </row>
    <row r="236" spans="1:7" s="64" customFormat="1">
      <c r="A236" s="83"/>
      <c r="B236" s="36"/>
      <c r="C236" s="46"/>
      <c r="D236" s="84"/>
      <c r="E236" s="33"/>
      <c r="F236" s="115"/>
      <c r="G236" s="134"/>
    </row>
    <row r="237" spans="1:7" s="64" customFormat="1">
      <c r="A237" s="83"/>
      <c r="B237" s="36"/>
      <c r="C237" s="46"/>
      <c r="D237" s="84"/>
      <c r="E237" s="33"/>
      <c r="F237" s="115"/>
      <c r="G237" s="134"/>
    </row>
    <row r="238" spans="1:7" s="64" customFormat="1">
      <c r="A238" s="83"/>
      <c r="B238" s="36"/>
      <c r="C238" s="46"/>
      <c r="D238" s="84"/>
      <c r="E238" s="33"/>
      <c r="F238" s="115"/>
      <c r="G238" s="134"/>
    </row>
    <row r="239" spans="1:7" s="64" customFormat="1">
      <c r="A239" s="83"/>
      <c r="B239" s="36"/>
      <c r="C239" s="46"/>
      <c r="D239" s="84"/>
      <c r="E239" s="33"/>
      <c r="F239" s="115"/>
      <c r="G239" s="134"/>
    </row>
    <row r="240" spans="1:7" s="64" customFormat="1">
      <c r="A240" s="83"/>
      <c r="B240" s="36"/>
      <c r="C240" s="46"/>
      <c r="D240" s="84"/>
      <c r="E240" s="33"/>
      <c r="F240" s="115"/>
      <c r="G240" s="134"/>
    </row>
    <row r="241" spans="1:7" s="64" customFormat="1">
      <c r="A241" s="83"/>
      <c r="B241" s="36"/>
      <c r="C241" s="46"/>
      <c r="D241" s="84"/>
      <c r="E241" s="33"/>
      <c r="F241" s="115"/>
      <c r="G241" s="134"/>
    </row>
    <row r="242" spans="1:7" s="64" customFormat="1">
      <c r="A242" s="83"/>
      <c r="B242" s="36"/>
      <c r="C242" s="46"/>
      <c r="D242" s="84"/>
      <c r="E242" s="33"/>
      <c r="F242" s="115"/>
      <c r="G242" s="134"/>
    </row>
    <row r="243" spans="1:7" s="64" customFormat="1">
      <c r="A243" s="83"/>
      <c r="B243" s="36"/>
      <c r="C243" s="46"/>
      <c r="D243" s="84"/>
      <c r="E243" s="33"/>
      <c r="F243" s="115"/>
      <c r="G243" s="134"/>
    </row>
    <row r="244" spans="1:7" s="64" customFormat="1">
      <c r="A244" s="83"/>
      <c r="B244" s="36"/>
      <c r="C244" s="46"/>
      <c r="D244" s="84"/>
      <c r="E244" s="33"/>
      <c r="F244" s="115"/>
      <c r="G244" s="134"/>
    </row>
    <row r="245" spans="1:7" s="64" customFormat="1">
      <c r="A245" s="83"/>
      <c r="B245" s="36"/>
      <c r="C245" s="46"/>
      <c r="D245" s="84"/>
      <c r="E245" s="33"/>
      <c r="F245" s="115"/>
      <c r="G245" s="134"/>
    </row>
    <row r="246" spans="1:7" s="64" customFormat="1" ht="50.1">
      <c r="A246" s="83"/>
      <c r="B246" s="36" t="s">
        <v>86</v>
      </c>
      <c r="C246" s="46"/>
      <c r="D246" s="47"/>
      <c r="E246" s="33"/>
      <c r="F246" s="115"/>
      <c r="G246" s="134"/>
    </row>
    <row r="247" spans="1:7" s="64" customFormat="1" ht="25.05">
      <c r="A247" s="83"/>
      <c r="B247" s="36" t="s">
        <v>83</v>
      </c>
      <c r="C247" s="46" t="s">
        <v>18</v>
      </c>
      <c r="D247" s="84">
        <v>1</v>
      </c>
      <c r="E247" s="33"/>
      <c r="F247" s="115">
        <f>IF(ISNUMBER(D247),ROUND(D247*ROUND(E247,2),2),"")</f>
        <v>0</v>
      </c>
      <c r="G247" s="134"/>
    </row>
    <row r="248" spans="1:7" s="64" customFormat="1">
      <c r="A248" s="83"/>
      <c r="B248" s="36"/>
      <c r="C248" s="46"/>
      <c r="D248" s="47"/>
      <c r="E248" s="33"/>
      <c r="F248" s="115"/>
      <c r="G248" s="134"/>
    </row>
    <row r="249" spans="1:7" s="64" customFormat="1" ht="13.15">
      <c r="A249" s="81">
        <f>A232+1</f>
        <v>3</v>
      </c>
      <c r="B249" s="52" t="s">
        <v>85</v>
      </c>
      <c r="C249" s="46"/>
      <c r="D249" s="47"/>
      <c r="E249" s="33"/>
      <c r="F249" s="115"/>
      <c r="G249" s="134"/>
    </row>
    <row r="250" spans="1:7" s="64" customFormat="1" ht="25.05">
      <c r="A250" s="83"/>
      <c r="B250" s="36" t="s">
        <v>136</v>
      </c>
      <c r="C250" s="46"/>
      <c r="D250" s="47"/>
      <c r="E250" s="33"/>
      <c r="F250" s="115"/>
      <c r="G250" s="134"/>
    </row>
    <row r="251" spans="1:7" s="64" customFormat="1" ht="50.1">
      <c r="A251" s="83"/>
      <c r="B251" s="36" t="s">
        <v>86</v>
      </c>
      <c r="C251" s="46"/>
      <c r="D251" s="47"/>
      <c r="E251" s="33"/>
      <c r="F251" s="115"/>
      <c r="G251" s="134"/>
    </row>
    <row r="252" spans="1:7" s="64" customFormat="1" ht="50.1">
      <c r="A252" s="83"/>
      <c r="B252" s="36" t="s">
        <v>87</v>
      </c>
      <c r="C252" s="46"/>
      <c r="D252" s="47"/>
      <c r="E252" s="33"/>
      <c r="F252" s="115"/>
      <c r="G252" s="134"/>
    </row>
    <row r="253" spans="1:7" s="64" customFormat="1" ht="25.05">
      <c r="A253" s="83"/>
      <c r="B253" s="36" t="s">
        <v>83</v>
      </c>
      <c r="E253" s="134"/>
      <c r="F253" s="120"/>
      <c r="G253" s="134"/>
    </row>
    <row r="254" spans="1:7" s="64" customFormat="1">
      <c r="A254" s="83" t="s">
        <v>150</v>
      </c>
      <c r="B254" s="36" t="s">
        <v>134</v>
      </c>
      <c r="C254" s="46" t="s">
        <v>18</v>
      </c>
      <c r="D254" s="84">
        <v>1</v>
      </c>
      <c r="E254" s="33"/>
      <c r="F254" s="115">
        <f>IF(ISNUMBER(D254),ROUND(D254*ROUND(E254,2),2),"")</f>
        <v>0</v>
      </c>
      <c r="G254" s="134"/>
    </row>
    <row r="255" spans="1:7" s="64" customFormat="1">
      <c r="A255" s="83" t="s">
        <v>151</v>
      </c>
      <c r="B255" s="36" t="s">
        <v>135</v>
      </c>
      <c r="C255" s="46" t="s">
        <v>18</v>
      </c>
      <c r="D255" s="84">
        <v>2</v>
      </c>
      <c r="E255" s="33"/>
      <c r="F255" s="115">
        <f>IF(ISNUMBER(D255),ROUND(D255*ROUND(E255,2),2),"")</f>
        <v>0</v>
      </c>
      <c r="G255" s="134"/>
    </row>
    <row r="256" spans="1:7" s="64" customFormat="1">
      <c r="A256" s="83"/>
      <c r="B256" s="36"/>
      <c r="C256" s="46"/>
      <c r="D256" s="47"/>
      <c r="E256" s="33"/>
      <c r="F256" s="115"/>
      <c r="G256" s="134"/>
    </row>
    <row r="257" spans="1:7" s="64" customFormat="1">
      <c r="A257" s="83"/>
      <c r="B257" s="36"/>
      <c r="C257" s="46"/>
      <c r="D257" s="47"/>
      <c r="E257" s="33"/>
      <c r="F257" s="115"/>
      <c r="G257" s="134"/>
    </row>
    <row r="258" spans="1:7" s="64" customFormat="1" ht="13.15">
      <c r="A258" s="81" t="s">
        <v>21</v>
      </c>
      <c r="B258" s="52" t="s">
        <v>74</v>
      </c>
      <c r="C258" s="74"/>
      <c r="D258" s="75"/>
      <c r="E258" s="100"/>
      <c r="F258" s="117">
        <f>SUM(F207:F257)</f>
        <v>0</v>
      </c>
      <c r="G258" s="134"/>
    </row>
    <row r="259" spans="1:7" s="64" customFormat="1" ht="13.15">
      <c r="A259" s="70"/>
      <c r="B259" s="52"/>
      <c r="C259" s="74"/>
      <c r="D259" s="75"/>
      <c r="E259" s="100"/>
      <c r="F259" s="117"/>
      <c r="G259" s="134"/>
    </row>
    <row r="260" spans="1:7" s="64" customFormat="1" ht="13.15">
      <c r="A260" s="85" t="s">
        <v>23</v>
      </c>
      <c r="B260" s="52" t="s">
        <v>24</v>
      </c>
      <c r="C260" s="74"/>
      <c r="D260" s="75"/>
      <c r="E260" s="100"/>
      <c r="F260" s="117"/>
      <c r="G260" s="134"/>
    </row>
    <row r="261" spans="1:7" s="64" customFormat="1">
      <c r="A261" s="86"/>
      <c r="B261" s="24"/>
      <c r="C261" s="24"/>
      <c r="D261" s="24"/>
      <c r="E261" s="136"/>
      <c r="F261" s="122"/>
      <c r="G261" s="134"/>
    </row>
    <row r="262" spans="1:7" s="64" customFormat="1">
      <c r="A262" s="86"/>
      <c r="B262" s="24"/>
      <c r="C262" s="24"/>
      <c r="D262" s="24"/>
      <c r="E262" s="136"/>
      <c r="F262" s="122"/>
      <c r="G262" s="134"/>
    </row>
    <row r="263" spans="1:7" s="64" customFormat="1">
      <c r="A263" s="86"/>
      <c r="B263" s="24"/>
      <c r="C263" s="24"/>
      <c r="D263" s="24"/>
      <c r="E263" s="136"/>
      <c r="F263" s="122"/>
      <c r="G263" s="134"/>
    </row>
    <row r="264" spans="1:7" s="64" customFormat="1">
      <c r="A264" s="86"/>
      <c r="B264" s="24"/>
      <c r="C264" s="24"/>
      <c r="D264" s="24"/>
      <c r="E264" s="136"/>
      <c r="F264" s="122"/>
      <c r="G264" s="134"/>
    </row>
    <row r="265" spans="1:7" s="64" customFormat="1">
      <c r="A265" s="86"/>
      <c r="B265" s="24"/>
      <c r="C265" s="24"/>
      <c r="D265" s="24"/>
      <c r="E265" s="136"/>
      <c r="F265" s="122"/>
      <c r="G265" s="134"/>
    </row>
    <row r="266" spans="1:7" s="64" customFormat="1">
      <c r="A266" s="86"/>
      <c r="B266" s="24"/>
      <c r="C266" s="24"/>
      <c r="D266" s="24"/>
      <c r="E266" s="136"/>
      <c r="F266" s="122"/>
      <c r="G266" s="134"/>
    </row>
    <row r="267" spans="1:7" s="64" customFormat="1">
      <c r="A267" s="86"/>
      <c r="B267" s="24"/>
      <c r="C267" s="24"/>
      <c r="D267" s="24"/>
      <c r="E267" s="136"/>
      <c r="F267" s="122"/>
      <c r="G267" s="134"/>
    </row>
    <row r="268" spans="1:7" s="64" customFormat="1">
      <c r="A268" s="86"/>
      <c r="B268" s="24"/>
      <c r="C268" s="24"/>
      <c r="D268" s="24"/>
      <c r="E268" s="136"/>
      <c r="F268" s="122"/>
      <c r="G268" s="134"/>
    </row>
    <row r="269" spans="1:7" s="64" customFormat="1">
      <c r="A269" s="86"/>
      <c r="B269" s="24"/>
      <c r="C269" s="24"/>
      <c r="D269" s="24"/>
      <c r="E269" s="136"/>
      <c r="F269" s="122"/>
      <c r="G269" s="134"/>
    </row>
    <row r="270" spans="1:7" s="64" customFormat="1">
      <c r="A270" s="86"/>
      <c r="B270" s="24"/>
      <c r="C270" s="24"/>
      <c r="D270" s="24"/>
      <c r="E270" s="136"/>
      <c r="F270" s="122"/>
      <c r="G270" s="134"/>
    </row>
    <row r="271" spans="1:7" s="64" customFormat="1">
      <c r="A271" s="86"/>
      <c r="B271" s="24"/>
      <c r="C271" s="24"/>
      <c r="D271" s="24"/>
      <c r="E271" s="136"/>
      <c r="F271" s="122"/>
      <c r="G271" s="134"/>
    </row>
    <row r="272" spans="1:7" ht="39.450000000000003">
      <c r="A272" s="79"/>
      <c r="B272" s="39" t="s">
        <v>195</v>
      </c>
      <c r="F272" s="115"/>
    </row>
    <row r="273" spans="1:6" ht="13.15">
      <c r="A273" s="79"/>
      <c r="B273" s="39"/>
      <c r="F273" s="115"/>
    </row>
    <row r="274" spans="1:6" ht="13.15">
      <c r="A274" s="76">
        <v>1</v>
      </c>
      <c r="B274" s="52" t="s">
        <v>25</v>
      </c>
      <c r="F274" s="115"/>
    </row>
    <row r="275" spans="1:6" ht="63.25">
      <c r="A275" s="77"/>
      <c r="B275" s="36" t="s">
        <v>156</v>
      </c>
      <c r="F275" s="115"/>
    </row>
    <row r="276" spans="1:6" ht="125.25">
      <c r="A276" s="77"/>
      <c r="B276" s="87" t="s">
        <v>133</v>
      </c>
      <c r="F276" s="115"/>
    </row>
    <row r="277" spans="1:6">
      <c r="A277" s="77"/>
      <c r="F277" s="115"/>
    </row>
    <row r="278" spans="1:6" ht="75.150000000000006">
      <c r="A278" s="77"/>
      <c r="B278" s="36" t="s">
        <v>204</v>
      </c>
      <c r="F278" s="115"/>
    </row>
    <row r="279" spans="1:6" ht="25.05">
      <c r="A279" s="77"/>
      <c r="B279" s="36" t="s">
        <v>26</v>
      </c>
      <c r="C279" s="46" t="s">
        <v>27</v>
      </c>
      <c r="D279" s="47">
        <v>48</v>
      </c>
      <c r="F279" s="115">
        <f>IF(ISNUMBER(D279),ROUND(D279*ROUND(E279,2),2),"")</f>
        <v>0</v>
      </c>
    </row>
    <row r="280" spans="1:6">
      <c r="A280" s="77"/>
      <c r="F280" s="123"/>
    </row>
    <row r="281" spans="1:6" ht="13.15">
      <c r="A281" s="76">
        <f>A274+1</f>
        <v>2</v>
      </c>
      <c r="B281" s="52" t="s">
        <v>79</v>
      </c>
      <c r="F281" s="115"/>
    </row>
    <row r="282" spans="1:6" ht="50.75">
      <c r="A282" s="77"/>
      <c r="B282" s="36" t="s">
        <v>157</v>
      </c>
      <c r="F282" s="115"/>
    </row>
    <row r="283" spans="1:6" ht="50.1">
      <c r="A283" s="77"/>
      <c r="B283" s="36" t="s">
        <v>72</v>
      </c>
      <c r="F283" s="115"/>
    </row>
    <row r="284" spans="1:6" ht="25.05">
      <c r="A284" s="77"/>
      <c r="B284" s="36" t="s">
        <v>73</v>
      </c>
      <c r="F284" s="115"/>
    </row>
    <row r="285" spans="1:6" ht="25.05">
      <c r="A285" s="77"/>
      <c r="B285" s="36" t="s">
        <v>26</v>
      </c>
      <c r="C285" s="46" t="s">
        <v>27</v>
      </c>
      <c r="D285" s="47">
        <v>23</v>
      </c>
      <c r="F285" s="115">
        <f>IF(ISNUMBER(D285),ROUND(D285*ROUND(E285,2),2),"")</f>
        <v>0</v>
      </c>
    </row>
    <row r="286" spans="1:6">
      <c r="A286" s="77"/>
      <c r="F286" s="115"/>
    </row>
    <row r="287" spans="1:6" ht="13.15">
      <c r="A287" s="76" t="s">
        <v>23</v>
      </c>
      <c r="B287" s="52" t="s">
        <v>28</v>
      </c>
      <c r="C287" s="74"/>
      <c r="D287" s="75"/>
      <c r="E287" s="100"/>
      <c r="F287" s="117">
        <f>SUM(F275:F286)</f>
        <v>0</v>
      </c>
    </row>
    <row r="288" spans="1:6" ht="13.15">
      <c r="A288" s="88" t="s">
        <v>80</v>
      </c>
      <c r="B288" s="52" t="s">
        <v>67</v>
      </c>
      <c r="C288" s="74"/>
      <c r="D288" s="75"/>
      <c r="E288" s="100"/>
      <c r="F288" s="117"/>
    </row>
    <row r="289" spans="1:7" ht="13.15">
      <c r="A289" s="88"/>
      <c r="B289" s="52"/>
      <c r="C289" s="74"/>
      <c r="D289" s="75"/>
      <c r="E289" s="100"/>
      <c r="F289" s="117"/>
    </row>
    <row r="290" spans="1:7" ht="39.450000000000003">
      <c r="A290" s="88"/>
      <c r="B290" s="39" t="s">
        <v>195</v>
      </c>
      <c r="C290" s="74"/>
      <c r="D290" s="75"/>
      <c r="E290" s="100"/>
      <c r="F290" s="117"/>
    </row>
    <row r="291" spans="1:7">
      <c r="A291" s="89"/>
      <c r="F291" s="115"/>
    </row>
    <row r="292" spans="1:7" ht="13.15">
      <c r="A292" s="80">
        <v>1</v>
      </c>
      <c r="B292" s="90" t="s">
        <v>71</v>
      </c>
      <c r="C292" s="91"/>
      <c r="D292" s="33"/>
      <c r="F292" s="123"/>
    </row>
    <row r="293" spans="1:7" ht="37.6">
      <c r="A293" s="92"/>
      <c r="B293" s="93" t="s">
        <v>69</v>
      </c>
      <c r="C293" s="91"/>
      <c r="D293" s="33"/>
      <c r="F293" s="123"/>
    </row>
    <row r="294" spans="1:7" ht="13.15">
      <c r="A294" s="92"/>
      <c r="B294" s="94"/>
      <c r="C294" s="91"/>
      <c r="D294" s="33"/>
      <c r="F294" s="123"/>
      <c r="G294" s="138"/>
    </row>
    <row r="295" spans="1:7" ht="75.150000000000006">
      <c r="A295" s="92"/>
      <c r="B295" s="93" t="s">
        <v>68</v>
      </c>
      <c r="C295" s="91"/>
      <c r="D295" s="33"/>
      <c r="F295" s="123"/>
      <c r="G295" s="138"/>
    </row>
    <row r="296" spans="1:7" ht="39.450000000000003">
      <c r="A296" s="92"/>
      <c r="B296" s="90" t="s">
        <v>197</v>
      </c>
      <c r="C296" s="91"/>
      <c r="D296" s="33"/>
      <c r="F296" s="123"/>
      <c r="G296" s="138"/>
    </row>
    <row r="297" spans="1:7" ht="13.15">
      <c r="A297" s="92"/>
      <c r="B297" s="93"/>
      <c r="C297" s="91"/>
      <c r="D297" s="33"/>
      <c r="F297" s="123"/>
      <c r="G297" s="138"/>
    </row>
    <row r="298" spans="1:7" ht="87.65">
      <c r="A298" s="92"/>
      <c r="B298" s="93" t="s">
        <v>70</v>
      </c>
      <c r="C298" s="91" t="s">
        <v>18</v>
      </c>
      <c r="D298" s="95">
        <v>3</v>
      </c>
      <c r="F298" s="115">
        <f>IF(ISNUMBER(D298),ROUND(D298*ROUND(E298,2),2),"")</f>
        <v>0</v>
      </c>
      <c r="G298" s="138"/>
    </row>
    <row r="299" spans="1:7" ht="13.15">
      <c r="A299" s="92"/>
      <c r="B299" s="93"/>
      <c r="C299" s="91"/>
      <c r="D299" s="95"/>
      <c r="F299" s="123"/>
      <c r="G299" s="138"/>
    </row>
    <row r="300" spans="1:7" ht="13.15">
      <c r="A300" s="80">
        <f>A292+1</f>
        <v>2</v>
      </c>
      <c r="B300" s="90" t="s">
        <v>78</v>
      </c>
      <c r="C300" s="91"/>
      <c r="D300" s="95"/>
      <c r="F300" s="123"/>
      <c r="G300" s="138"/>
    </row>
    <row r="301" spans="1:7" ht="62.65">
      <c r="A301" s="96"/>
      <c r="B301" s="93" t="s">
        <v>124</v>
      </c>
      <c r="C301" s="91"/>
      <c r="D301" s="95"/>
      <c r="F301" s="123"/>
      <c r="G301" s="138"/>
    </row>
    <row r="302" spans="1:7" ht="25.05">
      <c r="A302" s="92"/>
      <c r="B302" s="20" t="s">
        <v>198</v>
      </c>
      <c r="C302" s="91"/>
      <c r="D302" s="95"/>
      <c r="F302" s="123"/>
      <c r="G302" s="138"/>
    </row>
    <row r="303" spans="1:7">
      <c r="A303" s="97"/>
      <c r="B303" s="93" t="s">
        <v>30</v>
      </c>
      <c r="C303" s="91"/>
      <c r="D303" s="95"/>
      <c r="F303" s="123"/>
    </row>
    <row r="304" spans="1:7">
      <c r="A304" s="97"/>
      <c r="B304" s="93"/>
      <c r="C304" s="46" t="s">
        <v>27</v>
      </c>
      <c r="D304" s="33">
        <v>4.5</v>
      </c>
      <c r="F304" s="115">
        <f>IF(ISNUMBER(D304),ROUND(D304*ROUND(E304,2),2),"")</f>
        <v>0</v>
      </c>
    </row>
    <row r="305" spans="1:6">
      <c r="A305" s="97"/>
      <c r="B305" s="93"/>
      <c r="D305" s="33"/>
      <c r="F305" s="123"/>
    </row>
    <row r="306" spans="1:6" ht="13.15">
      <c r="A306" s="80">
        <f>A300+1</f>
        <v>3</v>
      </c>
      <c r="B306" s="90" t="s">
        <v>125</v>
      </c>
      <c r="D306" s="33"/>
      <c r="F306" s="123"/>
    </row>
    <row r="307" spans="1:6" ht="37.6">
      <c r="A307" s="97"/>
      <c r="B307" s="93" t="s">
        <v>184</v>
      </c>
      <c r="D307" s="33"/>
      <c r="F307" s="123"/>
    </row>
    <row r="308" spans="1:6" ht="37.6">
      <c r="A308" s="97"/>
      <c r="B308" s="93" t="s">
        <v>203</v>
      </c>
      <c r="D308" s="33"/>
      <c r="F308" s="123"/>
    </row>
    <row r="309" spans="1:6">
      <c r="A309" s="97"/>
      <c r="B309" s="93"/>
      <c r="D309" s="33"/>
      <c r="F309" s="123"/>
    </row>
    <row r="310" spans="1:6">
      <c r="A310" s="97"/>
      <c r="B310" s="93" t="s">
        <v>30</v>
      </c>
      <c r="C310" s="91"/>
      <c r="D310" s="95"/>
      <c r="F310" s="123"/>
    </row>
    <row r="311" spans="1:6">
      <c r="A311" s="97"/>
      <c r="B311" s="93"/>
      <c r="C311" s="46" t="s">
        <v>27</v>
      </c>
      <c r="D311" s="33">
        <v>8</v>
      </c>
      <c r="F311" s="115">
        <f>IF(ISNUMBER(D311),ROUND(D311*ROUND(E311,2),2),"")</f>
        <v>0</v>
      </c>
    </row>
    <row r="312" spans="1:6">
      <c r="A312" s="97"/>
      <c r="B312" s="93"/>
      <c r="C312" s="91"/>
      <c r="D312" s="33"/>
      <c r="F312" s="123"/>
    </row>
    <row r="313" spans="1:6" ht="13.15">
      <c r="A313" s="98" t="s">
        <v>80</v>
      </c>
      <c r="B313" s="90" t="s">
        <v>67</v>
      </c>
      <c r="C313" s="99"/>
      <c r="D313" s="100"/>
      <c r="E313" s="100"/>
      <c r="F313" s="124">
        <f>SUM(F295:F312)</f>
        <v>0</v>
      </c>
    </row>
  </sheetData>
  <sheetProtection algorithmName="SHA-512" hashValue="Rw6Q8jCbNvcYx4pZBLnrPCwd8MhNNG0hK9bWkVLo0jHjI2UJKdZczPd0ZXUWENSkmgcg1MxVpG+X/0k1QMGL+Q==" saltValue="SY2BwDWGBqQ8i7OH4oFSOA==" spinCount="100000" sheet="1" formatColumns="0" formatRows="0" insertColumns="0" insertRows="0" insertHyperlinks="0"/>
  <protectedRanges>
    <protectedRange sqref="A293:A299 A303:E303 B292:E301 B311 A304:B305 A307:B309 C302:E302 B306 D311:E311 A310:A311 B310:E310 D304:E309 A302 A312:E313" name="Raspon1_10"/>
  </protectedRanges>
  <conditionalFormatting sqref="E80:E82">
    <cfRule type="cellIs" dxfId="0" priority="64" stopIfTrue="1" operator="equal">
      <formula>0</formula>
    </cfRule>
  </conditionalFormatting>
  <dataValidations count="1">
    <dataValidation type="custom" allowBlank="1" showInputMessage="1" showErrorMessage="1" prompt="DOZVOLJEN UNOS SAMO DVIJE DECIMALE" sqref="E195:E1048576 E1:E47 E49:E193" xr:uid="{62E50F88-59B6-4D73-9C9B-A7B94656E8CD}">
      <formula1>E1=ROUND(E1,2)</formula1>
    </dataValidation>
  </dataValidations>
  <pageMargins left="0.98425196850393704" right="0.98425196850393704" top="0.94488188976377963" bottom="0.94488188976377963" header="0.19685039370078741" footer="0.19685039370078741"/>
  <pageSetup paperSize="9" scale="89" orientation="portrait" r:id="rId1"/>
  <headerFooter>
    <oddHeader>&amp;L&amp;"Arial,Uobičajeno"&amp;8GRAĐEVINA: OBNOVA PROČELJA STAMBENO - POSLOVNE GRAĐEVINE
INVESTITOR: GRAD ČAKOVEC
LOKACIJA: Ulica kralja Tomislava 1, 40000 Čakovec&amp;R&amp;"Arial,Uobičajeno"&amp;8ZOP: NI-263/2023</oddHeader>
    <oddFooter>&amp;L&amp;"Arial,Uobičajeno"&amp;8PROJEKTANTSKI URED: NORD-ING d.o.o.
PROJEKTANT: MARINA MRLA, mag.ing.arch. , suradnik: RUŽICA PETRINEC, građ.tehn.&amp;R&amp;"Arial,Uobičajeno"&amp;8&amp;P</oddFooter>
  </headerFooter>
  <rowBreaks count="10" manualBreakCount="10">
    <brk id="40" max="16383" man="1"/>
    <brk id="62" max="16383" man="1"/>
    <brk id="97" max="16383" man="1"/>
    <brk id="133" max="16383" man="1"/>
    <brk id="149" max="16383" man="1"/>
    <brk id="172" max="16383" man="1"/>
    <brk id="206" max="16383" man="1"/>
    <brk id="231" max="16383" man="1"/>
    <brk id="259" max="16383" man="1"/>
    <brk id="28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Naslovnica</vt:lpstr>
      <vt:lpstr>UVJETI</vt:lpstr>
      <vt:lpstr>građevinsko obrtnički</vt:lpstr>
      <vt:lpstr>'građevinsko obrtnički'!Print_Area</vt:lpstr>
      <vt:lpstr>Naslovnica!Print_Area</vt:lpstr>
      <vt:lpstr>UVJETI!Print_Area</vt:lpstr>
      <vt:lpstr>'građevinsko obrtnički'!Print_Titles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 p</cp:lastModifiedBy>
  <cp:lastPrinted>2024-03-22T12:15:13Z</cp:lastPrinted>
  <dcterms:created xsi:type="dcterms:W3CDTF">2015-06-05T18:19:34Z</dcterms:created>
  <dcterms:modified xsi:type="dcterms:W3CDTF">2024-05-06T07:14:44Z</dcterms:modified>
</cp:coreProperties>
</file>